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anificacion y Desarrollo\COMPARTIDO\Katherine RAI\Estadísticas 2026\1er. Trimestre\"/>
    </mc:Choice>
  </mc:AlternateContent>
  <xr:revisionPtr revIDLastSave="0" documentId="13_ncr:1_{13F515BB-C25B-45A7-8012-4C4EFF528B66}" xr6:coauthVersionLast="47" xr6:coauthVersionMax="47" xr10:uidLastSave="{00000000-0000-0000-0000-000000000000}"/>
  <bookViews>
    <workbookView xWindow="-120" yWindow="-120" windowWidth="20730" windowHeight="1104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Estadísticas!$B$1:$L$386</definedName>
    <definedName name="OLE_LINK1" localSheetId="0">Estadísticas!#REF!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3" i="1" l="1"/>
  <c r="F244" i="1"/>
  <c r="E36" i="1"/>
  <c r="F36" i="1"/>
  <c r="G36" i="1"/>
  <c r="F245" i="1"/>
  <c r="D282" i="1" l="1"/>
  <c r="D355" i="1"/>
  <c r="D356" i="1"/>
  <c r="D354" i="1"/>
  <c r="D336" i="1"/>
  <c r="F233" i="1"/>
  <c r="F234" i="1"/>
  <c r="B252" i="1" l="1"/>
  <c r="B276" i="1" s="1"/>
  <c r="E245" i="1"/>
  <c r="D245" i="1"/>
  <c r="C245" i="1"/>
  <c r="E235" i="1"/>
  <c r="D235" i="1"/>
  <c r="C235" i="1"/>
  <c r="G244" i="1" l="1"/>
  <c r="F235" i="1"/>
  <c r="G234" i="1" s="1"/>
  <c r="G243" i="1" l="1"/>
  <c r="G233" i="1"/>
  <c r="H44" i="1" l="1"/>
  <c r="G44" i="1"/>
  <c r="G26" i="1"/>
  <c r="H43" i="1" s="1"/>
  <c r="F26" i="1"/>
  <c r="G43" i="1" s="1"/>
  <c r="G16" i="1"/>
  <c r="H42" i="1" s="1"/>
  <c r="F16" i="1"/>
  <c r="G42" i="1" s="1"/>
  <c r="E16" i="1"/>
  <c r="F42" i="1" s="1"/>
  <c r="F44" i="1" l="1"/>
  <c r="E26" i="1"/>
  <c r="F43" i="1" s="1"/>
  <c r="D214" i="1"/>
  <c r="D215" i="1"/>
  <c r="D216" i="1"/>
  <c r="D217" i="1"/>
  <c r="D218" i="1"/>
  <c r="D219" i="1"/>
  <c r="D213" i="1"/>
  <c r="D180" i="1"/>
  <c r="B159" i="5"/>
  <c r="B158" i="5"/>
  <c r="B157" i="5"/>
  <c r="B160" i="5" s="1"/>
  <c r="B154" i="5"/>
  <c r="B146" i="5"/>
  <c r="B139" i="5"/>
  <c r="B131" i="5"/>
  <c r="A130" i="5"/>
  <c r="B148" i="5" s="1"/>
  <c r="A129" i="5"/>
  <c r="B141" i="5"/>
  <c r="A128" i="5"/>
  <c r="B134" i="5"/>
  <c r="B124" i="5"/>
  <c r="C120" i="5" s="1"/>
  <c r="C122" i="5"/>
  <c r="B105" i="5"/>
  <c r="C103" i="5"/>
  <c r="B99" i="5"/>
  <c r="C98" i="5"/>
  <c r="B88" i="5"/>
  <c r="B87" i="5"/>
  <c r="B86" i="5"/>
  <c r="B85" i="5"/>
  <c r="B84" i="5"/>
  <c r="B91" i="5" s="1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 s="1"/>
  <c r="E19" i="5"/>
  <c r="E34" i="5"/>
  <c r="E36" i="5" s="1"/>
  <c r="D19" i="5"/>
  <c r="D34" i="5"/>
  <c r="D36" i="5" s="1"/>
  <c r="C19" i="5"/>
  <c r="C34" i="5"/>
  <c r="E11" i="5"/>
  <c r="D11" i="5"/>
  <c r="D33" i="5"/>
  <c r="C11" i="5"/>
  <c r="C33" i="5" s="1"/>
  <c r="C97" i="5"/>
  <c r="C99" i="5"/>
  <c r="C104" i="5"/>
  <c r="C105" i="5"/>
  <c r="C116" i="5"/>
  <c r="A101" i="5"/>
  <c r="A126" i="5"/>
  <c r="C111" i="5"/>
  <c r="C119" i="5"/>
  <c r="C112" i="5"/>
  <c r="A82" i="5"/>
  <c r="C115" i="5"/>
  <c r="C123" i="5"/>
  <c r="C109" i="5"/>
  <c r="C117" i="5"/>
  <c r="C121" i="5"/>
  <c r="C110" i="5"/>
  <c r="C114" i="5"/>
  <c r="C118" i="5"/>
  <c r="D198" i="1"/>
  <c r="D85" i="1"/>
  <c r="C210" i="1" s="1"/>
  <c r="C352" i="1" s="1"/>
  <c r="D165" i="1"/>
  <c r="A155" i="5"/>
  <c r="A107" i="5"/>
  <c r="C268" i="1"/>
  <c r="D319" i="1"/>
  <c r="E100" i="1"/>
  <c r="B281" i="1"/>
  <c r="D329" i="1" s="1"/>
  <c r="B280" i="1"/>
  <c r="D312" i="1" s="1"/>
  <c r="B279" i="1"/>
  <c r="D298" i="1" s="1"/>
  <c r="D99" i="1"/>
  <c r="D98" i="1"/>
  <c r="D97" i="1"/>
  <c r="D89" i="1"/>
  <c r="D88" i="1"/>
  <c r="D87" i="1"/>
  <c r="D305" i="1"/>
  <c r="C282" i="1"/>
  <c r="H90" i="1"/>
  <c r="G90" i="1"/>
  <c r="F90" i="1"/>
  <c r="E90" i="1"/>
  <c r="E45" i="1"/>
  <c r="D256" i="1" l="1"/>
  <c r="D255" i="1"/>
  <c r="D254" i="1"/>
  <c r="D257" i="1"/>
  <c r="D258" i="1"/>
  <c r="D259" i="1"/>
  <c r="D260" i="1"/>
  <c r="D261" i="1"/>
  <c r="D262" i="1"/>
  <c r="D263" i="1"/>
  <c r="D264" i="1"/>
  <c r="D265" i="1"/>
  <c r="D266" i="1"/>
  <c r="D267" i="1"/>
  <c r="C36" i="5"/>
  <c r="C113" i="5"/>
  <c r="C124" i="5" s="1"/>
  <c r="D357" i="1"/>
  <c r="D220" i="1"/>
  <c r="G45" i="1"/>
  <c r="H45" i="1"/>
  <c r="F45" i="1" l="1"/>
  <c r="D2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282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<sst xmlns="http://schemas.openxmlformats.org/spreadsheetml/2006/main" count="413" uniqueCount="170">
  <si>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</si>
  <si>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</si>
  <si>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</si>
  <si>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</si>
  <si>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</si>
  <si>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</si>
  <si>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</si>
  <si>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</si>
  <si>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</si>
  <si>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</si>
  <si>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</si>
  <si>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</si>
  <si>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</si>
  <si>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</si>
  <si>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</si>
  <si>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</si>
  <si>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</si>
  <si>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</si>
  <si>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</si>
  <si>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</si>
  <si>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</si>
  <si>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</si>
  <si>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</si>
  <si>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</si>
  <si>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</si>
  <si>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</si>
  <si>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</si>
  <si>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</si>
  <si>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</si>
  <si>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</si>
  <si>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</si>
  <si>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</si>
  <si>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</si>
  <si>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</si>
  <si>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</si>
  <si>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</si>
  <si>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</si>
  <si>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</si>
  <si>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</si>
  <si>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</si>
  <si>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</si>
  <si>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</si>
  <si>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</si>
  <si>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</si>
  <si>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</si>
  <si>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</si>
  <si>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</si>
  <si>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</si>
  <si>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</si>
  <si>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</si>
  <si>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</si>
  <si>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</si>
  <si>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</si>
  <si>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</si>
  <si>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</si>
  <si>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</si>
  <si>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</si>
  <si>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</si>
  <si>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</si>
  <si>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</si>
  <si>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</si>
  <si>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</si>
  <si>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</si>
  <si>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</si>
  <si>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</si>
  <si>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</si>
  <si>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</si>
  <si>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</si>
  <si>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</si>
  <si>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</si>
  <si>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</si>
  <si>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</si>
  <si>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</si>
  <si>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</si>
  <si>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</si>
  <si>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</si>
  <si>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</si>
  <si>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</si>
  <si>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</si>
  <si>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</si>
  <si>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</si>
  <si>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</si>
  <si>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</si>
  <si>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</si>
  <si>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</si>
  <si>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</si>
  <si>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</si>
  <si>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</si>
  <si>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</si>
  <si>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</si>
  <si>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</si>
  <si>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</si>
  <si>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</si>
  <si>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</si>
  <si>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</si>
  <si>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</si>
  <si>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</si>
  <si>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</si>
  <si>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</si>
  <si>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</si>
  <si>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</si>
  <si>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</si>
  <si>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</si>
  <si>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</si>
  <si>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</si>
  <si>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</si>
  <si>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</si>
  <si>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</si>
  <si>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</si>
  <si>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</si>
  <si>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</si>
  <si>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</si>
  <si>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</si>
  <si>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</si>
  <si>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</si>
  <si>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</si>
  <si>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</si>
  <si>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</si>
  <si>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</si>
  <si>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</si>
  <si>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</si>
  <si>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-</t>
  </si>
  <si>
    <t>Actividades de Inspectorías</t>
  </si>
  <si>
    <t>Solicitud de registros en físicos por género.</t>
  </si>
  <si>
    <t xml:space="preserve">Categorías registros de solicitudes presenciales </t>
  </si>
  <si>
    <t xml:space="preserve">                    Estadísticas trimestre enero-marzo 2026.</t>
  </si>
  <si>
    <t xml:space="preserve">enero </t>
  </si>
  <si>
    <t>marzo</t>
  </si>
  <si>
    <t>Estadística enero  2026</t>
  </si>
  <si>
    <t>Estadística marzo 2026</t>
  </si>
  <si>
    <t>Resumen del trimestre enero -marzo 2026</t>
  </si>
  <si>
    <t>enero -marzo 2026</t>
  </si>
  <si>
    <t xml:space="preserve">                                Solicitud de registros onlíne por género
                                                enero -marzo 2026
</t>
  </si>
  <si>
    <t>Estadística febrero 2026</t>
  </si>
  <si>
    <t xml:space="preserve">Cantidad de actividades en enero :   </t>
  </si>
  <si>
    <t>febrero</t>
  </si>
  <si>
    <t>Guion cine corto metraje</t>
  </si>
  <si>
    <t>Guion cine largo
 metraje</t>
  </si>
  <si>
    <t>Registro de letras
 para una obra musical</t>
  </si>
  <si>
    <t>Registro de obras
musicales</t>
  </si>
  <si>
    <t>Registro de perso-
naje</t>
  </si>
  <si>
    <t>Artesanía
 (joyería)</t>
  </si>
  <si>
    <t>Diseño  (mobiliarios y objetos industriales)</t>
  </si>
  <si>
    <t xml:space="preserve">Diseño
textil </t>
  </si>
  <si>
    <t>Plano</t>
  </si>
  <si>
    <t>Producción de obras musicales
con letras o sin ellas (6-15)</t>
  </si>
  <si>
    <t>Producción letras
para obras musicales (6-15)</t>
  </si>
  <si>
    <t>Revistas, folletos,
agendas, sermones, novelas, cuentos, manuales, entre otras</t>
  </si>
  <si>
    <t>Actualizar</t>
  </si>
  <si>
    <t>Charla Virtual de Derecho de Autor en la industrias cutlurales y creativas, UCE - San Pedro de Macoris</t>
  </si>
  <si>
    <t>Estudiantes, docentes, abogados, arquitectos</t>
  </si>
  <si>
    <t>Conferencia Los Actores en el Arte del Carnaval - La Vega</t>
  </si>
  <si>
    <t>Artistas plasticos, estudiantes, docentes, funcionarios de gobierno</t>
  </si>
  <si>
    <t>Charla Derecho de Autor y Creacion Artistica - La Vega - Centro Formacion Desarrollo Integral Padre Fantino</t>
  </si>
  <si>
    <t>Estudiantes de mencion musica, arte,multimedia, docentes</t>
  </si>
  <si>
    <t xml:space="preserve">Charla de Derecho de autor para emprendedores en industrias culturales y creativas - Montecristi - Feria Desarrollo Fronterizo </t>
  </si>
  <si>
    <t>Estudiantes, docentes, abogados, emprendedores, artesanos, gestores culturales, funcionarios de gobierno</t>
  </si>
  <si>
    <t>Charla Virtual Derecho de Autor de emprendimiento y modelos de comercializacion - UNIBE</t>
  </si>
  <si>
    <t>Estudiantes, docentes, administracion</t>
  </si>
  <si>
    <t>Charla Virtual de Derecho de Autor y creacion artistica en la modalidad de artes, MIMNERD DEMA - ONDA</t>
  </si>
  <si>
    <t>Estudiantes, docentes, modalidad de arte, MINERD</t>
  </si>
  <si>
    <t>Charla Presencial de Derecho de Autor y creacion artistica en la modalidad de artes, MINERD DEMA . ONDA - HAINA</t>
  </si>
  <si>
    <t xml:space="preserve">Charla Virtual de Derecho de Autor en la industrias culturales y creativas, UCE - </t>
  </si>
  <si>
    <t>Charla Presencial de Derecho de Autor en la industrias culturales y creativas, ISBN - San Cristobal</t>
  </si>
  <si>
    <t>Estudiantes, docentes Politecnico Loyola - San Cristobval</t>
  </si>
  <si>
    <t>Charla Presencial de Derecho de Autor y creacion artistica en la modalidad de artes, MINERD DEMA - ONDA - SABANA PERDIDA</t>
  </si>
  <si>
    <t xml:space="preserve">Charla virtual Derecho de autor aplicado a las nuevas tecnologias </t>
  </si>
  <si>
    <t>Profesionales, ingenieros software, administradores, emprendedores</t>
  </si>
  <si>
    <t>Cantidad de actividades en febrero:   5</t>
  </si>
  <si>
    <t>Cantidad de actividades en marzo: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</si>
</sst>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sz val="11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sz val="11"/>
      <color theme="1"/>
      <name val="SEJOUL UI"/>
    </font>
    <font>
      <sz val="11.5"/>
      <color theme="1"/>
      <name val="SEJOUL UI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7" fillId="6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7" fillId="7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/>
    <xf numFmtId="0" fontId="5" fillId="3" borderId="4" xfId="0" applyFont="1" applyFill="1" applyBorder="1" applyAlignment="1">
      <alignment horizontal="center" vertical="center" wrapText="1"/>
    </xf>
    <xf numFmtId="164" fontId="1" fillId="7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1" fillId="7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9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8" borderId="7" xfId="0" applyFont="1" applyFill="1" applyBorder="1" applyAlignment="1">
      <alignment horizontal="right" vertical="center" wrapText="1"/>
    </xf>
    <xf numFmtId="0" fontId="8" fillId="8" borderId="8" xfId="0" applyFont="1" applyFill="1" applyBorder="1" applyAlignment="1">
      <alignment horizontal="right" vertical="center" wrapText="1"/>
    </xf>
    <xf numFmtId="0" fontId="5" fillId="0" borderId="0" xfId="0" applyFont="1"/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20" fillId="0" borderId="0" xfId="0" applyFont="1"/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11" fillId="0" borderId="0" xfId="0" applyFont="1" applyAlignment="1">
      <alignment vertical="center" wrapText="1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13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64" fontId="0" fillId="0" borderId="4" xfId="1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1" fillId="5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1" fillId="5" borderId="7" xfId="0" applyFont="1" applyFill="1" applyBorder="1" applyAlignment="1">
      <alignment vertical="center"/>
    </xf>
    <xf numFmtId="3" fontId="11" fillId="5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166" fontId="0" fillId="0" borderId="4" xfId="0" applyNumberFormat="1" applyBorder="1"/>
    <xf numFmtId="0" fontId="1" fillId="0" borderId="0" xfId="0" applyFont="1" applyAlignment="1">
      <alignment horizontal="left" vertical="center"/>
    </xf>
    <xf numFmtId="0" fontId="1" fillId="9" borderId="0" xfId="0" applyFont="1" applyFill="1"/>
    <xf numFmtId="0" fontId="0" fillId="9" borderId="0" xfId="0" applyFill="1"/>
    <xf numFmtId="0" fontId="0" fillId="9" borderId="0" xfId="0" applyFill="1" applyAlignment="1">
      <alignment horizontal="left"/>
    </xf>
    <xf numFmtId="0" fontId="1" fillId="9" borderId="9" xfId="0" applyFont="1" applyFill="1" applyBorder="1" applyAlignment="1">
      <alignment horizontal="left" vertical="center"/>
    </xf>
    <xf numFmtId="0" fontId="0" fillId="9" borderId="9" xfId="0" applyFill="1" applyBorder="1" applyAlignment="1">
      <alignment horizontal="left"/>
    </xf>
    <xf numFmtId="16" fontId="21" fillId="0" borderId="12" xfId="0" applyNumberFormat="1" applyFont="1" applyBorder="1" applyAlignment="1">
      <alignment horizontal="left" vertical="top" wrapText="1"/>
    </xf>
    <xf numFmtId="9" fontId="6" fillId="9" borderId="14" xfId="2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0" fontId="8" fillId="4" borderId="8" xfId="0" applyFont="1" applyFill="1" applyBorder="1" applyAlignment="1">
      <alignment horizontal="right" vertical="center" wrapText="1"/>
    </xf>
    <xf numFmtId="3" fontId="0" fillId="0" borderId="0" xfId="0" applyNumberFormat="1"/>
    <xf numFmtId="0" fontId="13" fillId="0" borderId="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" fontId="13" fillId="0" borderId="4" xfId="0" applyNumberFormat="1" applyFont="1" applyBorder="1" applyAlignment="1">
      <alignment horizontal="center" vertical="center"/>
    </xf>
    <xf numFmtId="0" fontId="5" fillId="10" borderId="4" xfId="0" applyFont="1" applyFill="1" applyBorder="1" applyAlignment="1">
      <alignment horizontal="left"/>
    </xf>
    <xf numFmtId="0" fontId="5" fillId="10" borderId="4" xfId="0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15" fontId="23" fillId="0" borderId="18" xfId="0" applyNumberFormat="1" applyFont="1" applyBorder="1" applyAlignment="1">
      <alignment horizontal="left" vertical="center" wrapText="1"/>
    </xf>
    <xf numFmtId="16" fontId="24" fillId="0" borderId="0" xfId="0" applyNumberFormat="1" applyFont="1" applyAlignment="1">
      <alignment horizontal="left" vertical="center" wrapText="1"/>
    </xf>
    <xf numFmtId="16" fontId="21" fillId="0" borderId="12" xfId="0" applyNumberFormat="1" applyFont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vertical="center"/>
    </xf>
    <xf numFmtId="0" fontId="14" fillId="2" borderId="4" xfId="0" applyFont="1" applyFill="1" applyBorder="1" applyAlignment="1">
      <alignment horizontal="center" vertical="top" wrapText="1"/>
    </xf>
    <xf numFmtId="166" fontId="1" fillId="2" borderId="4" xfId="1" applyNumberFormat="1" applyFont="1" applyFill="1" applyBorder="1"/>
    <xf numFmtId="0" fontId="14" fillId="2" borderId="4" xfId="0" applyFont="1" applyFill="1" applyBorder="1" applyAlignment="1">
      <alignment horizontal="center" vertical="top"/>
    </xf>
    <xf numFmtId="165" fontId="1" fillId="2" borderId="4" xfId="1" applyNumberFormat="1" applyFont="1" applyFill="1" applyBorder="1" applyAlignment="1">
      <alignment horizontal="right"/>
    </xf>
    <xf numFmtId="0" fontId="11" fillId="5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Estadísticas!$E$41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Estadísticas!$D$42:$D$44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Estadísticas!$E$42:$E$44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Actividades de inspectorías trimestre enero-marzo 2026</a:t>
            </a:r>
          </a:p>
        </c:rich>
      </c:tx>
      <c:layout>
        <c:manualLayout>
          <c:xMode val="edge"/>
          <c:yMode val="edge"/>
          <c:x val="0.22674414174249385"/>
          <c:y val="1.6996162480636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Estadísticas!$D$212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5.3863516053869978E-2"/>
                  <c:y val="-9.1434914533488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6.2305604995185809E-2"/>
                  <c:y val="-8.883931340034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dLbl>
              <c:idx val="4"/>
              <c:layout>
                <c:manualLayout>
                  <c:x val="3.9702222907661497E-2"/>
                  <c:y val="-0.11561292201988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C1-461E-B88F-222AE1230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Estadísticas!$C$213:$C$219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Estadísticas!$D$213:$D$219</c:f>
              <c:numCache>
                <c:formatCode>General</c:formatCode>
                <c:ptCount val="7"/>
                <c:pt idx="0">
                  <c:v>68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67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resumen del trimestre enero- marzo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50053649761732"/>
          <c:y val="0.1357972278933188"/>
          <c:w val="0.7353626421697288"/>
          <c:h val="0.73783209390492854"/>
        </c:manualLayout>
      </c:layout>
      <c:pie3DChart>
        <c:varyColors val="1"/>
        <c:ser>
          <c:idx val="0"/>
          <c:order val="0"/>
          <c:tx>
            <c:strRef>
              <c:f>Estadísticas!$D$353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6CA-4F46-A9B3-2729E5042AC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86CA-4F46-A9B3-2729E5042ACC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6CA-4F46-A9B3-2729E5042AC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Estadísticas!$C$354:$C$356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Estadísticas!$D$354:$D$356</c:f>
              <c:numCache>
                <c:formatCode>_(* #,##0_);_(* \(#,##0\);_(* "-"??_);_(@_)</c:formatCode>
                <c:ptCount val="3"/>
                <c:pt idx="0">
                  <c:v>5180</c:v>
                </c:pt>
                <c:pt idx="1">
                  <c:v>1130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 enero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Estadísticas!$D$301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Estadísticas!$C$302:$C$304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Estadísticas!$D$302:$D$304</c:f>
              <c:numCache>
                <c:formatCode>_(* #,##0_);_(* \(#,##0\);_(* "-"??_);_(@_)</c:formatCode>
                <c:ptCount val="3"/>
                <c:pt idx="0">
                  <c:v>1215</c:v>
                </c:pt>
                <c:pt idx="1">
                  <c:v>295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Estadísticas!$H$86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Estadísticas!$D$87:$D$89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Estadísticas!$H$87:$H$89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Categorías solicitudes presenciales</a:t>
            </a:r>
          </a:p>
        </c:rich>
      </c:tx>
      <c:layout>
        <c:manualLayout>
          <c:xMode val="edge"/>
          <c:yMode val="edge"/>
          <c:x val="0.38082383833979883"/>
          <c:y val="2.7926015297783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35709469768935276"/>
          <c:w val="0.67724569227507003"/>
          <c:h val="0.4382079466931094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30E-488D-B861-2CF510DAD029}"/>
              </c:ext>
            </c:extLst>
          </c:dPt>
          <c:dPt>
            <c:idx val="13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30E-488D-B861-2CF510DAD029}"/>
              </c:ext>
            </c:extLst>
          </c:dPt>
          <c:dLbls>
            <c:dLbl>
              <c:idx val="0"/>
              <c:layout>
                <c:manualLayout>
                  <c:x val="0.14259103072798321"/>
                  <c:y val="-0.157257729542737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-9.2600644126731912E-2"/>
                  <c:y val="-0.141996831518308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0.15776406036406165"/>
                  <c:y val="-5.0062407145999068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0.30270949760921689"/>
                  <c:y val="0.188941706082809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0.31209617180457566"/>
                  <c:y val="-0.131794303269453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0.42686492520803332"/>
                  <c:y val="0.27801103914331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0.32995671076399102"/>
                  <c:y val="-4.42383349641953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0.10104896082947164"/>
                  <c:y val="0.41607312907770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-0.36857729871849781"/>
                  <c:y val="4.83668644244182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-0.36503962465008083"/>
                  <c:y val="0.191871390949701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-0.36243754384960508"/>
                  <c:y val="0.376141952108106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-0.31752191062485047"/>
                  <c:y val="-6.0929197679198972E-2"/>
                </c:manualLayout>
              </c:layout>
              <c:tx>
                <c:rich>
                  <a:bodyPr/>
                  <a:lstStyle/>
                  <a:p>
                    <a:fld id="{912D44B1-CAA1-4311-A45B-A73B26DBB3A9}" type="CATEGORYNAME">
                      <a:rPr lang="en-US" sz="80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0E51D8DB-68B4-435F-AC02-9A207661189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dLbl>
              <c:idx val="12"/>
              <c:layout>
                <c:manualLayout>
                  <c:x val="-0.4188145659273918"/>
                  <c:y val="-0.217067872937347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0E-488D-B861-2CF510DAD029}"/>
                </c:ext>
              </c:extLst>
            </c:dLbl>
            <c:dLbl>
              <c:idx val="13"/>
              <c:layout>
                <c:manualLayout>
                  <c:x val="-2.1799398002439602E-2"/>
                  <c:y val="-0.251294851985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0E-488D-B861-2CF510DAD0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Estadísticas!$B$254:$B$267</c:f>
              <c:strCache>
                <c:ptCount val="14"/>
                <c:pt idx="0">
                  <c:v>Guion cine corto metraje</c:v>
                </c:pt>
                <c:pt idx="1">
                  <c:v>Guion cine largo
 metraje</c:v>
                </c:pt>
                <c:pt idx="2">
                  <c:v>Artesanía
 (joyería)</c:v>
                </c:pt>
                <c:pt idx="3">
                  <c:v>Diseño  (mobiliarios y objetos industriales)</c:v>
                </c:pt>
                <c:pt idx="4">
                  <c:v>Diseño
textil </c:v>
                </c:pt>
                <c:pt idx="5">
                  <c:v>Registro de letras
 para una obra musical</c:v>
                </c:pt>
                <c:pt idx="6">
                  <c:v>Registro de libros</c:v>
                </c:pt>
                <c:pt idx="7">
                  <c:v>Registro de obras
musicales</c:v>
                </c:pt>
                <c:pt idx="8">
                  <c:v>Registro de perso-
naje</c:v>
                </c:pt>
                <c:pt idx="9">
                  <c:v>Plano</c:v>
                </c:pt>
                <c:pt idx="10">
                  <c:v>Producción de obras musicales
con letras o sin ellas (6-15)</c:v>
                </c:pt>
                <c:pt idx="11">
                  <c:v>Producción letras
para obras musicales (6-15)</c:v>
                </c:pt>
                <c:pt idx="12">
                  <c:v>Revistas, folletos,
agendas, sermones, novelas, cuentos, manuales, entre otras</c:v>
                </c:pt>
                <c:pt idx="13">
                  <c:v>Registro proyecto</c:v>
                </c:pt>
              </c:strCache>
            </c:strRef>
          </c:cat>
          <c:val>
            <c:numRef>
              <c:f>Estadísticas!$C$254:$C$267</c:f>
              <c:numCache>
                <c:formatCode>General</c:formatCode>
                <c:ptCount val="14"/>
                <c:pt idx="0">
                  <c:v>42</c:v>
                </c:pt>
                <c:pt idx="1">
                  <c:v>67</c:v>
                </c:pt>
                <c:pt idx="2">
                  <c:v>256</c:v>
                </c:pt>
                <c:pt idx="3">
                  <c:v>364</c:v>
                </c:pt>
                <c:pt idx="4">
                  <c:v>35</c:v>
                </c:pt>
                <c:pt idx="5" formatCode="0">
                  <c:v>49348</c:v>
                </c:pt>
                <c:pt idx="6">
                  <c:v>321</c:v>
                </c:pt>
                <c:pt idx="7">
                  <c:v>9738</c:v>
                </c:pt>
                <c:pt idx="8">
                  <c:v>3</c:v>
                </c:pt>
                <c:pt idx="9">
                  <c:v>2</c:v>
                </c:pt>
                <c:pt idx="10">
                  <c:v>647</c:v>
                </c:pt>
                <c:pt idx="11">
                  <c:v>2898</c:v>
                </c:pt>
                <c:pt idx="12">
                  <c:v>112</c:v>
                </c:pt>
                <c:pt idx="1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Solicitudes Vs. promedio emisión de certificados</a:t>
            </a:r>
            <a:r>
              <a:rPr lang="es-DO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Estadísticas!$C$278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Estadísticas!$B$279:$B$281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Estadísticas!$C$279:$C$281</c:f>
              <c:numCache>
                <c:formatCode>_-* #,##0\ _€_-;\-* #,##0\ _€_-;_-* "-"??\ _€_-;_-@_-</c:formatCode>
                <c:ptCount val="3"/>
                <c:pt idx="0">
                  <c:v>364</c:v>
                </c:pt>
                <c:pt idx="1">
                  <c:v>215</c:v>
                </c:pt>
                <c:pt idx="2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11520"/>
        <c:axId val="571112240"/>
      </c:lineChart>
      <c:lineChart>
        <c:grouping val="standard"/>
        <c:varyColors val="0"/>
        <c:ser>
          <c:idx val="1"/>
          <c:order val="1"/>
          <c:tx>
            <c:strRef>
              <c:f>Estadísticas!$D$278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Estadísticas!$B$279:$B$281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Estadísticas!$D$279:$D$281</c:f>
              <c:numCache>
                <c:formatCode>_-* #,##0.00\ _€_-;\-* #,##0.00\ _€_-;_-* "-"??\ _€_-;_-@_-</c:formatCode>
                <c:ptCount val="3"/>
                <c:pt idx="0">
                  <c:v>0.18</c:v>
                </c:pt>
                <c:pt idx="1">
                  <c:v>0.16</c:v>
                </c:pt>
                <c:pt idx="2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02160"/>
        <c:axId val="571099640"/>
      </c:lineChart>
      <c:catAx>
        <c:axId val="571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2240"/>
        <c:crosses val="autoZero"/>
        <c:auto val="1"/>
        <c:lblAlgn val="ctr"/>
        <c:lblOffset val="100"/>
        <c:noMultiLvlLbl val="0"/>
      </c:catAx>
      <c:valAx>
        <c:axId val="57111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1520"/>
        <c:crosses val="autoZero"/>
        <c:crossBetween val="between"/>
      </c:valAx>
      <c:valAx>
        <c:axId val="571099640"/>
        <c:scaling>
          <c:orientation val="minMax"/>
          <c:max val="10"/>
        </c:scaling>
        <c:delete val="0"/>
        <c:axPos val="r"/>
        <c:numFmt formatCode="_-* #,##0.00\ _€_-;\-* #,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02160"/>
        <c:crosses val="max"/>
        <c:crossBetween val="between"/>
      </c:valAx>
      <c:catAx>
        <c:axId val="57110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099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59096675415572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Estadísticas!$F$86</c:f>
              <c:strCache>
                <c:ptCount val="1"/>
                <c:pt idx="0">
                  <c:v>Acta de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287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F3-40B2-82B0-2D0D887B7330}"/>
                </c:ext>
              </c:extLst>
            </c:dLbl>
            <c:dLbl>
              <c:idx val="1"/>
              <c:layout>
                <c:manualLayout>
                  <c:x val="4.4444444444444446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F3-40B2-82B0-2D0D887B7330}"/>
                </c:ext>
              </c:extLst>
            </c:dLbl>
            <c:dLbl>
              <c:idx val="2"/>
              <c:layout>
                <c:manualLayout>
                  <c:x val="0.1083333333333332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F3-40B2-82B0-2D0D887B7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Estadísticas!$D$87:$D$89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Estadísticas!$F$87:$F$89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3-40B2-82B0-2D0D887B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9612432"/>
        <c:axId val="799614232"/>
        <c:axId val="0"/>
      </c:bar3DChart>
      <c:catAx>
        <c:axId val="79961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9614232"/>
        <c:crosses val="autoZero"/>
        <c:auto val="1"/>
        <c:lblAlgn val="ctr"/>
        <c:lblOffset val="100"/>
        <c:noMultiLvlLbl val="0"/>
      </c:catAx>
      <c:valAx>
        <c:axId val="799614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9961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febrero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Estadísticas!$D$315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64C-43F2-9990-D1825552C19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64C-43F2-9990-D1825552C19C}"/>
              </c:ext>
            </c:extLst>
          </c:dPt>
          <c:dLbls>
            <c:dLbl>
              <c:idx val="0"/>
              <c:layout>
                <c:manualLayout>
                  <c:x val="0.13927902913444115"/>
                  <c:y val="-3.64640852252068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C-43F2-9990-D1825552C19C}"/>
                </c:ext>
              </c:extLst>
            </c:dLbl>
            <c:dLbl>
              <c:idx val="1"/>
              <c:layout>
                <c:manualLayout>
                  <c:x val="0.12661729921312825"/>
                  <c:y val="-5.3038669418482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4C-43F2-9990-D1825552C19C}"/>
                </c:ext>
              </c:extLst>
            </c:dLbl>
            <c:dLbl>
              <c:idx val="2"/>
              <c:layout>
                <c:manualLayout>
                  <c:x val="0.11606585761203429"/>
                  <c:y val="-6.2983419934448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C-43F2-9990-D1825552C1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Estadísticas!$C$316:$C$318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Estadísticas!$D$316:$D$318</c:f>
              <c:numCache>
                <c:formatCode>_(* #,##0_);_(* \(#,##0\);_(* "-"??_);_(@_)</c:formatCode>
                <c:ptCount val="3"/>
                <c:pt idx="0">
                  <c:v>1118</c:v>
                </c:pt>
                <c:pt idx="1">
                  <c:v>311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C-43F2-9990-D1825552C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marzo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Estadísticas!$D$332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CD0-4052-BD42-5CDA6CDC58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CD0-4052-BD42-5CDA6CDC58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CD0-4052-BD42-5CDA6CDC586C}"/>
              </c:ext>
            </c:extLst>
          </c:dPt>
          <c:dLbls>
            <c:dLbl>
              <c:idx val="0"/>
              <c:layout>
                <c:manualLayout>
                  <c:x val="0.10388693735699478"/>
                  <c:y val="-4.1379302173761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D0-4052-BD42-5CDA6CDC586C}"/>
                </c:ext>
              </c:extLst>
            </c:dLbl>
            <c:dLbl>
              <c:idx val="1"/>
              <c:layout>
                <c:manualLayout>
                  <c:x val="5.3003539467854403E-2"/>
                  <c:y val="-7.5235094861383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D0-4052-BD42-5CDA6CDC586C}"/>
                </c:ext>
              </c:extLst>
            </c:dLbl>
            <c:dLbl>
              <c:idx val="2"/>
              <c:layout>
                <c:manualLayout>
                  <c:x val="2.9681982101998509E-2"/>
                  <c:y val="-4.51410569168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D0-4052-BD42-5CDA6CDC58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Estadísticas!$C$333:$C$335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Estadísticas!$D$333:$D$335</c:f>
              <c:numCache>
                <c:formatCode>_(* #,##0_);_(* \(#,##0\);_(* "-"??_);_(@_)</c:formatCode>
                <c:ptCount val="3"/>
                <c:pt idx="0">
                  <c:v>2847</c:v>
                </c:pt>
                <c:pt idx="1">
                  <c:v>524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D0-4052-BD42-5CDA6CDC58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29855443408180043"/>
          <c:y val="2.411836004285562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Estadísticas!$F$41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-0.12302154529322133"/>
                  <c:y val="-6.36893366460175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Estadísticas!$D$42:$D$44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Estadísticas!$F$42:$F$44</c:f>
              <c:numCache>
                <c:formatCode>General</c:formatCode>
                <c:ptCount val="3"/>
                <c:pt idx="0">
                  <c:v>0</c:v>
                </c:pt>
                <c:pt idx="1">
                  <c:v>516</c:v>
                </c:pt>
                <c:pt idx="2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Estadísticas!$G$41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Estadísticas!$D$42:$D$44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Estadísticas!$G$42:$G$44</c:f>
              <c:numCache>
                <c:formatCode>General</c:formatCode>
                <c:ptCount val="3"/>
                <c:pt idx="0">
                  <c:v>0</c:v>
                </c:pt>
                <c:pt idx="1">
                  <c:v>248</c:v>
                </c:pt>
                <c:pt idx="2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Estadísticas!$H$41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Estadísticas!$D$42:$D$44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Estadísticas!$H$42:$H$44</c:f>
              <c:numCache>
                <c:formatCode>General</c:formatCode>
                <c:ptCount val="3"/>
                <c:pt idx="0">
                  <c:v>0</c:v>
                </c:pt>
                <c:pt idx="1">
                  <c:v>268</c:v>
                </c:pt>
                <c:pt idx="2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Estadísticas!$E$86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Estadísticas!$D$87:$D$89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Estadísticas!$E$87:$E$89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Estadísticas!$G$86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Estadísticas!$D$87:$D$89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Estadísticas!$G$87:$G$89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48081382985168E-2"/>
          <c:y val="0.13412820600019251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Estadísticas!$E$96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20855591386383207"/>
                  <c:y val="-1.88541958847919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7.0124120996631484E-2"/>
                  <c:y val="-0.190082454128121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23169048173005055"/>
                  <c:y val="7.57575456304996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Estadísticas!$D$97:$D$99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Estadísticas!$E$97:$E$99</c:f>
              <c:numCache>
                <c:formatCode>General</c:formatCode>
                <c:ptCount val="3"/>
                <c:pt idx="0">
                  <c:v>13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Enero - 2026</a:t>
            </a:r>
          </a:p>
        </c:rich>
      </c:tx>
      <c:layout>
        <c:manualLayout>
          <c:xMode val="edge"/>
          <c:yMode val="edge"/>
          <c:x val="0.45995980321979418"/>
          <c:y val="8.39160931574355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Estadísticas!$D$157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-3.0896948691283278E-2"/>
                  <c:y val="-3.4534445739160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4.7533410091569549E-2"/>
                  <c:y val="-4.090083595626283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6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17-4019-974B-FC4B9FC2B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Estadísticas!$C$158:$C$164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Estadísticas!$D$158:$D$164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Febrero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Estadísticas!$D$172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Estadísticas!$C$173:$C$179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Estadísticas!$D$173:$D$179</c:f>
              <c:numCache>
                <c:formatCode>General</c:formatCode>
                <c:ptCount val="7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Marzo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0758613073318686"/>
          <c:y val="8.3068003809503993E-2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Estadísticas!$D$190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dLbl>
              <c:idx val="0"/>
              <c:layout>
                <c:manualLayout>
                  <c:x val="4.2581494736198003E-2"/>
                  <c:y val="-1.1806872110889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B8-BF28-6C9F0A0E8C84}"/>
                </c:ext>
              </c:extLst>
            </c:dLbl>
            <c:dLbl>
              <c:idx val="1"/>
              <c:layout>
                <c:manualLayout>
                  <c:x val="1.8629403947086624E-2"/>
                  <c:y val="-1.180687211088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B8-BF28-6C9F0A0E8C84}"/>
                </c:ext>
              </c:extLst>
            </c:dLbl>
            <c:dLbl>
              <c:idx val="2"/>
              <c:layout>
                <c:manualLayout>
                  <c:x val="3.1936121052148499E-2"/>
                  <c:y val="-2.9517180277225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B8-BF28-6C9F0A0E8C84}"/>
                </c:ext>
              </c:extLst>
            </c:dLbl>
            <c:dLbl>
              <c:idx val="3"/>
              <c:layout>
                <c:manualLayout>
                  <c:x val="2.3952090789111327E-2"/>
                  <c:y val="-8.7294155435611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B8-BF28-6C9F0A0E8C84}"/>
                </c:ext>
              </c:extLst>
            </c:dLbl>
            <c:dLbl>
              <c:idx val="4"/>
              <c:layout>
                <c:manualLayout>
                  <c:x val="1.8629403947086575E-2"/>
                  <c:y val="-1.4674686972627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9D6-BDA7-2C661D4BF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Estadísticas!$C$191:$C$197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Estadísticas!$D$191:$D$197</c:f>
              <c:numCache>
                <c:formatCode>General</c:formatCode>
                <c:ptCount val="7"/>
                <c:pt idx="0">
                  <c:v>54</c:v>
                </c:pt>
                <c:pt idx="1">
                  <c:v>3</c:v>
                </c:pt>
                <c:pt idx="2">
                  <c:v>0</c:v>
                </c:pt>
                <c:pt idx="3">
                  <c:v>20</c:v>
                </c:pt>
                <c:pt idx="4">
                  <c:v>38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125188</xdr:colOff>
      <xdr:row>54</xdr:row>
      <xdr:rowOff>86179</xdr:rowOff>
    </xdr:from>
    <xdr:to>
      <xdr:col>3</xdr:col>
      <xdr:colOff>1047749</xdr:colOff>
      <xdr:row>74</xdr:row>
      <xdr:rowOff>108858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1168514</xdr:colOff>
      <xdr:row>54</xdr:row>
      <xdr:rowOff>91280</xdr:rowOff>
    </xdr:from>
    <xdr:to>
      <xdr:col>6</xdr:col>
      <xdr:colOff>666751</xdr:colOff>
      <xdr:row>74</xdr:row>
      <xdr:rowOff>91282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756330</xdr:colOff>
      <xdr:row>54</xdr:row>
      <xdr:rowOff>105456</xdr:rowOff>
    </xdr:from>
    <xdr:to>
      <xdr:col>9</xdr:col>
      <xdr:colOff>773906</xdr:colOff>
      <xdr:row>74</xdr:row>
      <xdr:rowOff>132669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533512</xdr:colOff>
      <xdr:row>103</xdr:row>
      <xdr:rowOff>182565</xdr:rowOff>
    </xdr:from>
    <xdr:to>
      <xdr:col>9</xdr:col>
      <xdr:colOff>769370</xdr:colOff>
      <xdr:row>122</xdr:row>
      <xdr:rowOff>132671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870856</xdr:colOff>
      <xdr:row>104</xdr:row>
      <xdr:rowOff>5669</xdr:rowOff>
    </xdr:from>
    <xdr:to>
      <xdr:col>6</xdr:col>
      <xdr:colOff>369093</xdr:colOff>
      <xdr:row>122</xdr:row>
      <xdr:rowOff>119062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47625</xdr:colOff>
      <xdr:row>103</xdr:row>
      <xdr:rowOff>190499</xdr:rowOff>
    </xdr:from>
    <xdr:to>
      <xdr:col>3</xdr:col>
      <xdr:colOff>785812</xdr:colOff>
      <xdr:row>122</xdr:row>
      <xdr:rowOff>136071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474704</xdr:colOff>
      <xdr:row>151</xdr:row>
      <xdr:rowOff>69583</xdr:rowOff>
    </xdr:from>
    <xdr:to>
      <xdr:col>10</xdr:col>
      <xdr:colOff>751949</xdr:colOff>
      <xdr:row>166</xdr:row>
      <xdr:rowOff>95973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479135</xdr:colOff>
      <xdr:row>169</xdr:row>
      <xdr:rowOff>122526</xdr:rowOff>
    </xdr:from>
    <xdr:to>
      <xdr:col>10</xdr:col>
      <xdr:colOff>989042</xdr:colOff>
      <xdr:row>187</xdr:row>
      <xdr:rowOff>187254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435376</xdr:colOff>
      <xdr:row>188</xdr:row>
      <xdr:rowOff>99941</xdr:rowOff>
    </xdr:from>
    <xdr:to>
      <xdr:col>10</xdr:col>
      <xdr:colOff>929815</xdr:colOff>
      <xdr:row>206</xdr:row>
      <xdr:rowOff>169215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385484</xdr:colOff>
      <xdr:row>210</xdr:row>
      <xdr:rowOff>116777</xdr:rowOff>
    </xdr:from>
    <xdr:to>
      <xdr:col>10</xdr:col>
      <xdr:colOff>900546</xdr:colOff>
      <xdr:row>226</xdr:row>
      <xdr:rowOff>102828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374454</xdr:colOff>
      <xdr:row>350</xdr:row>
      <xdr:rowOff>178471</xdr:rowOff>
    </xdr:from>
    <xdr:to>
      <xdr:col>10</xdr:col>
      <xdr:colOff>954321</xdr:colOff>
      <xdr:row>372</xdr:row>
      <xdr:rowOff>110403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408215</xdr:colOff>
      <xdr:row>288</xdr:row>
      <xdr:rowOff>27215</xdr:rowOff>
    </xdr:from>
    <xdr:to>
      <xdr:col>11</xdr:col>
      <xdr:colOff>68036</xdr:colOff>
      <xdr:row>306</xdr:row>
      <xdr:rowOff>13608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120764</xdr:colOff>
      <xdr:row>126</xdr:row>
      <xdr:rowOff>113395</xdr:rowOff>
    </xdr:from>
    <xdr:to>
      <xdr:col>4</xdr:col>
      <xdr:colOff>318068</xdr:colOff>
      <xdr:row>145</xdr:row>
      <xdr:rowOff>45358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299357</xdr:colOff>
      <xdr:row>251</xdr:row>
      <xdr:rowOff>174625</xdr:rowOff>
    </xdr:from>
    <xdr:to>
      <xdr:col>11</xdr:col>
      <xdr:colOff>17317</xdr:colOff>
      <xdr:row>268</xdr:row>
      <xdr:rowOff>27214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366670</xdr:colOff>
      <xdr:row>269</xdr:row>
      <xdr:rowOff>101952</xdr:rowOff>
    </xdr:from>
    <xdr:to>
      <xdr:col>11</xdr:col>
      <xdr:colOff>27214</xdr:colOff>
      <xdr:row>287</xdr:row>
      <xdr:rowOff>74171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7EBA28-2517-8B0D-945A-13A6C849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926421</xdr:colOff>
      <xdr:row>126</xdr:row>
      <xdr:rowOff>85045</xdr:rowOff>
    </xdr:from>
    <xdr:to>
      <xdr:col>8</xdr:col>
      <xdr:colOff>323171</xdr:colOff>
      <xdr:row>145</xdr:row>
      <xdr:rowOff>125867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340FE4DB-DACB-2C9D-C166-32358823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392904</xdr:colOff>
      <xdr:row>309</xdr:row>
      <xdr:rowOff>110557</xdr:rowOff>
    </xdr:from>
    <xdr:to>
      <xdr:col>11</xdr:col>
      <xdr:colOff>40821</xdr:colOff>
      <xdr:row>327</xdr:row>
      <xdr:rowOff>176892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D96BC22-B94F-40EC-8081-47098EE3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418042</xdr:colOff>
      <xdr:row>329</xdr:row>
      <xdr:rowOff>77330</xdr:rowOff>
    </xdr:from>
    <xdr:to>
      <xdr:col>11</xdr:col>
      <xdr:colOff>27214</xdr:colOff>
      <xdr:row>348</xdr:row>
      <xdr:rowOff>68035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2CD7727-947E-411B-A4C3-0316C5E0F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sheetPr>
    <pageSetUpPr fitToPage="1"/>
  </sheetPr>
  <dimension ref="B7:L401"/>
  <sheetViews>
    <sheetView showGridLines="0" tabSelected="1" topLeftCell="A249" zoomScale="70" zoomScaleNormal="70" zoomScaleSheetLayoutView="70" workbookViewId="0">
      <selection activeCell="F239" sqref="F239"/>
    </sheetView>
  </sheetViews>
  <sheetFormatPr baseColWidth="10" defaultRowHeight="15"/>
  <cols>
    <col min="2" max="2" width="18.7109375" customWidth="1"/>
    <col min="3" max="3" width="28" customWidth="1"/>
    <col min="4" max="4" width="26.7109375" customWidth="1"/>
    <col min="5" max="5" width="15.85546875" customWidth="1"/>
    <col min="6" max="6" width="16.85546875" customWidth="1"/>
    <col min="7" max="7" width="16.42578125" customWidth="1"/>
    <col min="8" max="8" width="20.7109375" customWidth="1"/>
    <col min="9" max="9" width="16.5703125" customWidth="1"/>
    <col min="10" max="10" width="13.28515625" customWidth="1"/>
    <col min="11" max="11" width="15.28515625" customWidth="1"/>
    <col min="12" max="12" width="11.42578125" customWidth="1"/>
  </cols>
  <sheetData>
    <row r="7" spans="2:9" ht="28.5">
      <c r="D7" s="26" t="s">
        <v>125</v>
      </c>
      <c r="E7" s="26"/>
    </row>
    <row r="8" spans="2:9">
      <c r="B8" s="3"/>
    </row>
    <row r="9" spans="2:9" ht="23.25">
      <c r="B9" s="4" t="s">
        <v>9</v>
      </c>
      <c r="E9" s="4"/>
    </row>
    <row r="11" spans="2:9" ht="15.75">
      <c r="C11" s="23" t="s">
        <v>0</v>
      </c>
      <c r="D11" s="56"/>
      <c r="E11" s="54"/>
      <c r="F11" s="54"/>
      <c r="G11" s="54"/>
      <c r="H11" s="54"/>
    </row>
    <row r="12" spans="2:9" s="54" customFormat="1" ht="32.25" customHeight="1">
      <c r="E12" s="55" t="s">
        <v>128</v>
      </c>
      <c r="F12" s="23"/>
    </row>
    <row r="13" spans="2:9" ht="15" customHeight="1">
      <c r="C13" s="147" t="s">
        <v>1</v>
      </c>
      <c r="D13" s="147" t="s">
        <v>2</v>
      </c>
      <c r="E13" s="146" t="s">
        <v>3</v>
      </c>
      <c r="F13" s="150" t="s">
        <v>4</v>
      </c>
      <c r="G13" s="151"/>
      <c r="H13" s="146" t="s">
        <v>5</v>
      </c>
      <c r="I13" s="147" t="s">
        <v>6</v>
      </c>
    </row>
    <row r="14" spans="2:9">
      <c r="C14" s="147"/>
      <c r="D14" s="147"/>
      <c r="E14" s="147"/>
      <c r="F14" s="31" t="s">
        <v>7</v>
      </c>
      <c r="G14" s="31" t="s">
        <v>8</v>
      </c>
      <c r="H14" s="147"/>
      <c r="I14" s="147"/>
    </row>
    <row r="15" spans="2:9">
      <c r="C15" s="53"/>
      <c r="D15" s="28"/>
      <c r="E15" s="53"/>
      <c r="F15" s="29"/>
      <c r="G15" s="29"/>
      <c r="H15" s="28"/>
      <c r="I15" s="112">
        <v>0</v>
      </c>
    </row>
    <row r="16" spans="2:9" ht="37.5" customHeight="1">
      <c r="C16" s="144" t="s">
        <v>134</v>
      </c>
      <c r="D16" s="148"/>
      <c r="E16" s="25">
        <f>SUM(E15:E15)</f>
        <v>0</v>
      </c>
      <c r="F16" s="25">
        <f>SUM(F15:F15)</f>
        <v>0</v>
      </c>
      <c r="G16" s="25">
        <f>SUM(G15:G15)</f>
        <v>0</v>
      </c>
      <c r="H16" s="27"/>
      <c r="I16" s="30"/>
    </row>
    <row r="17" spans="3:10" ht="24.75" customHeight="1">
      <c r="C17" s="93"/>
      <c r="D17" s="93"/>
      <c r="E17" s="94"/>
      <c r="F17" s="94"/>
      <c r="G17" s="94"/>
    </row>
    <row r="18" spans="3:10" ht="33.75" customHeight="1">
      <c r="E18" s="2" t="s">
        <v>133</v>
      </c>
      <c r="F18" s="1"/>
    </row>
    <row r="19" spans="3:10" ht="33.75" customHeight="1">
      <c r="C19" s="147" t="s">
        <v>1</v>
      </c>
      <c r="D19" s="147" t="s">
        <v>2</v>
      </c>
      <c r="E19" s="146" t="s">
        <v>3</v>
      </c>
      <c r="F19" s="150" t="s">
        <v>4</v>
      </c>
      <c r="G19" s="151"/>
      <c r="H19" s="146" t="s">
        <v>5</v>
      </c>
      <c r="I19" s="147" t="s">
        <v>6</v>
      </c>
    </row>
    <row r="20" spans="3:10">
      <c r="C20" s="147"/>
      <c r="D20" s="147"/>
      <c r="E20" s="147"/>
      <c r="F20" s="31" t="s">
        <v>7</v>
      </c>
      <c r="G20" s="31" t="s">
        <v>8</v>
      </c>
      <c r="H20" s="147"/>
      <c r="I20" s="147"/>
    </row>
    <row r="21" spans="3:10" ht="74.25" customHeight="1">
      <c r="C21" s="134">
        <v>1</v>
      </c>
      <c r="D21" s="127" t="s">
        <v>149</v>
      </c>
      <c r="E21" s="128">
        <v>34</v>
      </c>
      <c r="F21" s="129">
        <v>16</v>
      </c>
      <c r="G21" s="129">
        <v>18</v>
      </c>
      <c r="H21" s="127" t="s">
        <v>150</v>
      </c>
      <c r="I21" s="132">
        <v>46071</v>
      </c>
      <c r="J21" s="131"/>
    </row>
    <row r="22" spans="3:10" ht="80.25" customHeight="1">
      <c r="C22" s="135">
        <v>2</v>
      </c>
      <c r="D22" s="127" t="s">
        <v>151</v>
      </c>
      <c r="E22" s="128">
        <v>134</v>
      </c>
      <c r="F22" s="129">
        <v>60</v>
      </c>
      <c r="G22" s="129">
        <v>74</v>
      </c>
      <c r="H22" s="127" t="s">
        <v>152</v>
      </c>
      <c r="I22" s="132">
        <v>46071</v>
      </c>
      <c r="J22" s="131"/>
    </row>
    <row r="23" spans="3:10" ht="75.75" customHeight="1">
      <c r="C23" s="135">
        <v>3</v>
      </c>
      <c r="D23" s="127" t="s">
        <v>153</v>
      </c>
      <c r="E23" s="128">
        <v>217</v>
      </c>
      <c r="F23" s="129">
        <v>103</v>
      </c>
      <c r="G23" s="129">
        <v>114</v>
      </c>
      <c r="H23" s="127" t="s">
        <v>154</v>
      </c>
      <c r="I23" s="132">
        <v>46072</v>
      </c>
      <c r="J23" s="131"/>
    </row>
    <row r="24" spans="3:10" ht="123.75" customHeight="1">
      <c r="C24" s="135">
        <v>4</v>
      </c>
      <c r="D24" s="127" t="s">
        <v>155</v>
      </c>
      <c r="E24" s="128">
        <v>102</v>
      </c>
      <c r="F24" s="129">
        <v>53</v>
      </c>
      <c r="G24" s="129">
        <v>49</v>
      </c>
      <c r="H24" s="127" t="s">
        <v>156</v>
      </c>
      <c r="I24" s="132">
        <v>46073</v>
      </c>
      <c r="J24" s="131"/>
    </row>
    <row r="25" spans="3:10" ht="66.75" customHeight="1">
      <c r="C25" s="135">
        <v>5</v>
      </c>
      <c r="D25" s="127" t="s">
        <v>157</v>
      </c>
      <c r="E25" s="128">
        <v>29</v>
      </c>
      <c r="F25" s="129">
        <v>16</v>
      </c>
      <c r="G25" s="129">
        <v>13</v>
      </c>
      <c r="H25" s="127" t="s">
        <v>158</v>
      </c>
      <c r="I25" s="132">
        <v>46078</v>
      </c>
      <c r="J25" s="131"/>
    </row>
    <row r="26" spans="3:10">
      <c r="C26" s="144" t="s">
        <v>168</v>
      </c>
      <c r="D26" s="148"/>
      <c r="E26" s="25">
        <f>SUM(E21:E25)</f>
        <v>516</v>
      </c>
      <c r="F26" s="25">
        <f>SUM(F21:F25)</f>
        <v>248</v>
      </c>
      <c r="G26" s="25">
        <f>SUM(G21:G25)</f>
        <v>268</v>
      </c>
      <c r="H26" s="27"/>
      <c r="I26" s="30"/>
    </row>
    <row r="27" spans="3:10" ht="65.25" customHeight="1">
      <c r="E27" s="2" t="s">
        <v>129</v>
      </c>
      <c r="F27" s="1"/>
    </row>
    <row r="28" spans="3:10">
      <c r="C28" s="147" t="s">
        <v>1</v>
      </c>
      <c r="D28" s="147" t="s">
        <v>2</v>
      </c>
      <c r="E28" s="146" t="s">
        <v>3</v>
      </c>
      <c r="F28" s="150" t="s">
        <v>4</v>
      </c>
      <c r="G28" s="151"/>
      <c r="H28" s="146" t="s">
        <v>5</v>
      </c>
      <c r="I28" s="147" t="s">
        <v>6</v>
      </c>
    </row>
    <row r="29" spans="3:10" ht="65.25" customHeight="1">
      <c r="C29" s="149"/>
      <c r="D29" s="149"/>
      <c r="E29" s="149"/>
      <c r="F29" s="133" t="s">
        <v>7</v>
      </c>
      <c r="G29" s="133" t="s">
        <v>8</v>
      </c>
      <c r="H29" s="149"/>
      <c r="I29" s="149"/>
    </row>
    <row r="30" spans="3:10" ht="60">
      <c r="C30" s="136">
        <v>1</v>
      </c>
      <c r="D30" s="127" t="s">
        <v>159</v>
      </c>
      <c r="E30" s="128">
        <v>82</v>
      </c>
      <c r="F30" s="129">
        <v>34</v>
      </c>
      <c r="G30" s="129">
        <v>48</v>
      </c>
      <c r="H30" s="127" t="s">
        <v>160</v>
      </c>
      <c r="I30" s="130">
        <v>46083</v>
      </c>
    </row>
    <row r="31" spans="3:10" ht="75">
      <c r="C31" s="137">
        <v>2</v>
      </c>
      <c r="D31" s="127" t="s">
        <v>161</v>
      </c>
      <c r="E31" s="128">
        <v>186</v>
      </c>
      <c r="F31" s="129">
        <v>89</v>
      </c>
      <c r="G31" s="129">
        <v>97</v>
      </c>
      <c r="H31" s="127" t="s">
        <v>160</v>
      </c>
      <c r="I31" s="130">
        <v>46084</v>
      </c>
    </row>
    <row r="32" spans="3:10" ht="60">
      <c r="C32" s="137">
        <v>3</v>
      </c>
      <c r="D32" s="127" t="s">
        <v>162</v>
      </c>
      <c r="E32" s="128">
        <v>37</v>
      </c>
      <c r="F32" s="129">
        <v>17</v>
      </c>
      <c r="G32" s="129">
        <v>20</v>
      </c>
      <c r="H32" s="127" t="s">
        <v>152</v>
      </c>
      <c r="I32" s="130">
        <v>46085</v>
      </c>
    </row>
    <row r="33" spans="3:10" ht="60">
      <c r="C33" s="137">
        <v>4</v>
      </c>
      <c r="D33" s="127" t="s">
        <v>163</v>
      </c>
      <c r="E33" s="128">
        <v>47</v>
      </c>
      <c r="F33" s="129">
        <v>24</v>
      </c>
      <c r="G33" s="129">
        <v>23</v>
      </c>
      <c r="H33" s="127" t="s">
        <v>164</v>
      </c>
      <c r="I33" s="130">
        <v>46085</v>
      </c>
    </row>
    <row r="34" spans="3:10" ht="75">
      <c r="C34" s="137">
        <v>5</v>
      </c>
      <c r="D34" s="127" t="s">
        <v>165</v>
      </c>
      <c r="E34" s="128">
        <v>114</v>
      </c>
      <c r="F34" s="129">
        <v>50</v>
      </c>
      <c r="G34" s="129">
        <v>64</v>
      </c>
      <c r="H34" s="127" t="s">
        <v>160</v>
      </c>
      <c r="I34" s="130">
        <v>46101</v>
      </c>
    </row>
    <row r="35" spans="3:10" ht="60">
      <c r="C35" s="137">
        <v>6</v>
      </c>
      <c r="D35" s="127" t="s">
        <v>166</v>
      </c>
      <c r="E35" s="128">
        <v>37</v>
      </c>
      <c r="F35" s="129">
        <v>14</v>
      </c>
      <c r="G35" s="129">
        <v>23</v>
      </c>
      <c r="H35" s="127" t="s">
        <v>167</v>
      </c>
      <c r="I35" s="130">
        <v>46107</v>
      </c>
    </row>
    <row r="36" spans="3:10" ht="15" customHeight="1">
      <c r="C36" s="144" t="s">
        <v>169</v>
      </c>
      <c r="D36" s="145"/>
      <c r="E36" s="25">
        <f>SUM(E30:E35)</f>
        <v>503</v>
      </c>
      <c r="F36" s="25">
        <f>SUM(F30:F35)</f>
        <v>228</v>
      </c>
      <c r="G36" s="25">
        <f>SUM(G30:G35)</f>
        <v>275</v>
      </c>
      <c r="H36" s="27"/>
      <c r="I36" s="30"/>
    </row>
    <row r="37" spans="3:10">
      <c r="C37" s="93"/>
      <c r="D37" s="93"/>
      <c r="E37" s="94"/>
      <c r="F37" s="94"/>
      <c r="G37" s="94"/>
    </row>
    <row r="38" spans="3:10">
      <c r="D38" s="156" t="s">
        <v>130</v>
      </c>
      <c r="E38" s="156"/>
      <c r="F38" s="156"/>
      <c r="G38" s="156"/>
      <c r="H38" s="156"/>
      <c r="J38" s="5"/>
    </row>
    <row r="39" spans="3:10">
      <c r="J39" s="5"/>
    </row>
    <row r="40" spans="3:10">
      <c r="J40" s="5"/>
    </row>
    <row r="41" spans="3:10" ht="25.5">
      <c r="D41" s="48" t="s">
        <v>10</v>
      </c>
      <c r="E41" s="90" t="s">
        <v>12</v>
      </c>
      <c r="F41" s="90" t="s">
        <v>39</v>
      </c>
      <c r="G41" s="49" t="s">
        <v>13</v>
      </c>
      <c r="H41" s="49" t="s">
        <v>14</v>
      </c>
      <c r="J41" s="5"/>
    </row>
    <row r="42" spans="3:10">
      <c r="D42" s="6" t="s">
        <v>126</v>
      </c>
      <c r="E42" s="7">
        <v>0</v>
      </c>
      <c r="F42" s="45">
        <f>+E16</f>
        <v>0</v>
      </c>
      <c r="G42" s="45">
        <f>+F16</f>
        <v>0</v>
      </c>
      <c r="H42" s="45">
        <f>+G16</f>
        <v>0</v>
      </c>
      <c r="J42" s="5"/>
    </row>
    <row r="43" spans="3:10">
      <c r="D43" s="6" t="s">
        <v>135</v>
      </c>
      <c r="E43" s="7">
        <v>5</v>
      </c>
      <c r="F43" s="45">
        <f>+E26</f>
        <v>516</v>
      </c>
      <c r="G43" s="45">
        <f>+F26</f>
        <v>248</v>
      </c>
      <c r="H43" s="46">
        <f>+G26</f>
        <v>268</v>
      </c>
      <c r="J43" s="5"/>
    </row>
    <row r="44" spans="3:10">
      <c r="D44" s="6" t="s">
        <v>127</v>
      </c>
      <c r="E44" s="7">
        <v>6</v>
      </c>
      <c r="F44" s="45">
        <f>+E36</f>
        <v>503</v>
      </c>
      <c r="G44" s="45">
        <f>+F36</f>
        <v>228</v>
      </c>
      <c r="H44" s="46">
        <f>+G36</f>
        <v>275</v>
      </c>
    </row>
    <row r="45" spans="3:10">
      <c r="D45" s="8" t="s">
        <v>15</v>
      </c>
      <c r="E45" s="9">
        <f>SUM(E42:E44)</f>
        <v>11</v>
      </c>
      <c r="F45" s="9">
        <f>SUM(F42:F44)</f>
        <v>1019</v>
      </c>
      <c r="G45" s="9">
        <f>SUM(G42:G44)</f>
        <v>476</v>
      </c>
      <c r="H45" s="9">
        <f>SUM(H42:H44)</f>
        <v>543</v>
      </c>
      <c r="I45" s="5"/>
    </row>
    <row r="46" spans="3:10">
      <c r="D46" s="1"/>
      <c r="E46" s="5"/>
      <c r="F46" s="5"/>
      <c r="G46" s="5"/>
      <c r="H46" s="5"/>
      <c r="I46" s="5"/>
    </row>
    <row r="47" spans="3:10">
      <c r="D47" s="1"/>
      <c r="E47" s="5"/>
      <c r="F47" s="5"/>
      <c r="G47" s="5"/>
      <c r="H47" s="5"/>
      <c r="I47" s="5"/>
    </row>
    <row r="48" spans="3:10">
      <c r="D48" s="1"/>
      <c r="E48" s="5"/>
      <c r="F48" s="5"/>
      <c r="G48" s="5"/>
      <c r="H48" s="5"/>
      <c r="I48" s="5"/>
    </row>
    <row r="49" spans="4:9">
      <c r="D49" s="1"/>
      <c r="E49" s="5"/>
      <c r="F49" s="5"/>
      <c r="G49" s="5"/>
      <c r="H49" s="5"/>
      <c r="I49" s="5"/>
    </row>
    <row r="50" spans="4:9">
      <c r="D50" s="1"/>
      <c r="E50" s="5"/>
      <c r="F50" s="5"/>
      <c r="G50" s="5"/>
      <c r="H50" s="5"/>
      <c r="I50" s="5"/>
    </row>
    <row r="51" spans="4:9">
      <c r="D51" s="1"/>
      <c r="E51" s="5"/>
      <c r="F51" s="5"/>
      <c r="G51" s="5"/>
      <c r="H51" s="5"/>
      <c r="I51" s="5"/>
    </row>
    <row r="52" spans="4:9">
      <c r="D52" s="1"/>
      <c r="E52" s="5"/>
      <c r="F52" s="5"/>
      <c r="G52" s="5"/>
      <c r="H52" s="5"/>
      <c r="I52" s="5"/>
    </row>
    <row r="53" spans="4:9">
      <c r="D53" s="1"/>
      <c r="E53" s="5"/>
      <c r="F53" s="5"/>
      <c r="G53" s="5"/>
      <c r="H53" s="5"/>
      <c r="I53" s="5"/>
    </row>
    <row r="54" spans="4:9">
      <c r="D54" s="1"/>
      <c r="E54" s="5"/>
      <c r="F54" s="5"/>
      <c r="G54" s="5"/>
      <c r="H54" s="5"/>
      <c r="I54" s="5"/>
    </row>
    <row r="55" spans="4:9">
      <c r="D55" s="1"/>
      <c r="E55" s="5"/>
      <c r="F55" s="5"/>
      <c r="G55" s="5"/>
      <c r="H55" s="5"/>
      <c r="I55" s="5"/>
    </row>
    <row r="77" spans="2:2" ht="23.25">
      <c r="B77" s="4"/>
    </row>
    <row r="78" spans="2:2" ht="18" customHeight="1"/>
    <row r="83" spans="2:9" ht="23.25">
      <c r="B83" s="4" t="s">
        <v>16</v>
      </c>
    </row>
    <row r="84" spans="2:9" ht="23.25">
      <c r="C84" s="20"/>
    </row>
    <row r="85" spans="2:9" ht="15.75">
      <c r="D85" s="154" t="str">
        <f>+$D$38</f>
        <v>Resumen del trimestre enero -marzo 2026</v>
      </c>
      <c r="E85" s="154"/>
      <c r="F85" s="154"/>
      <c r="G85" s="154"/>
      <c r="H85" s="154"/>
      <c r="I85" s="155"/>
    </row>
    <row r="86" spans="2:9" ht="31.5">
      <c r="D86" s="21" t="s">
        <v>10</v>
      </c>
      <c r="E86" s="21" t="s">
        <v>36</v>
      </c>
      <c r="F86" s="21" t="s">
        <v>17</v>
      </c>
      <c r="G86" s="21" t="s">
        <v>18</v>
      </c>
      <c r="H86" s="21" t="s">
        <v>37</v>
      </c>
    </row>
    <row r="87" spans="2:9" ht="15.75">
      <c r="D87" s="19" t="str">
        <f>+$D$42</f>
        <v xml:space="preserve">enero </v>
      </c>
      <c r="E87" s="19">
        <v>2</v>
      </c>
      <c r="F87" s="19">
        <v>1</v>
      </c>
      <c r="G87" s="19" t="s">
        <v>121</v>
      </c>
      <c r="H87" s="19" t="s">
        <v>121</v>
      </c>
    </row>
    <row r="88" spans="2:9" ht="15.75">
      <c r="D88" s="19" t="str">
        <f>+$D$43</f>
        <v>febrero</v>
      </c>
      <c r="E88" s="19">
        <v>0</v>
      </c>
      <c r="F88" s="19">
        <v>0</v>
      </c>
      <c r="G88" s="19" t="s">
        <v>121</v>
      </c>
      <c r="H88" s="19" t="s">
        <v>121</v>
      </c>
    </row>
    <row r="89" spans="2:9" ht="15.75">
      <c r="D89" s="19" t="str">
        <f>+$D$44</f>
        <v>marzo</v>
      </c>
      <c r="E89" s="19">
        <v>0</v>
      </c>
      <c r="F89" s="19">
        <v>0</v>
      </c>
      <c r="G89" s="19" t="s">
        <v>121</v>
      </c>
      <c r="H89" s="19" t="s">
        <v>121</v>
      </c>
    </row>
    <row r="90" spans="2:9">
      <c r="D90" s="1" t="s">
        <v>15</v>
      </c>
      <c r="E90" s="5">
        <f>SUM(E87:E89)</f>
        <v>2</v>
      </c>
      <c r="F90" s="5">
        <f>SUM(F87:F89)</f>
        <v>1</v>
      </c>
      <c r="G90" s="5">
        <f>SUM(G87:G89)</f>
        <v>0</v>
      </c>
      <c r="H90" s="5">
        <f>SUM(H87:H89)</f>
        <v>0</v>
      </c>
    </row>
    <row r="91" spans="2:9">
      <c r="D91" s="1"/>
      <c r="E91" s="5"/>
      <c r="F91" s="5"/>
      <c r="G91" s="5"/>
      <c r="H91" s="5"/>
    </row>
    <row r="92" spans="2:9">
      <c r="D92" s="1"/>
      <c r="E92" s="5"/>
      <c r="F92" s="5"/>
      <c r="G92" s="5"/>
      <c r="H92" s="5"/>
    </row>
    <row r="93" spans="2:9">
      <c r="D93" s="1"/>
      <c r="E93" s="5"/>
      <c r="F93" s="5"/>
      <c r="G93" s="5"/>
      <c r="H93" s="5"/>
    </row>
    <row r="95" spans="2:9" ht="15.75">
      <c r="D95" s="47" t="s">
        <v>38</v>
      </c>
      <c r="E95" s="47"/>
      <c r="F95" s="47"/>
      <c r="G95" s="47"/>
    </row>
    <row r="96" spans="2:9" ht="15.75">
      <c r="D96" s="21" t="s">
        <v>10</v>
      </c>
      <c r="E96" s="21" t="s">
        <v>11</v>
      </c>
    </row>
    <row r="97" spans="4:5" ht="15.75">
      <c r="D97" s="19" t="str">
        <f>+$D$42</f>
        <v xml:space="preserve">enero </v>
      </c>
      <c r="E97" s="19">
        <v>13</v>
      </c>
    </row>
    <row r="98" spans="4:5" ht="15.75">
      <c r="D98" s="19" t="str">
        <f>+$D$43</f>
        <v>febrero</v>
      </c>
      <c r="E98" s="19">
        <v>6</v>
      </c>
    </row>
    <row r="99" spans="4:5" ht="15.75">
      <c r="D99" s="19" t="str">
        <f>+$D$44</f>
        <v>marzo</v>
      </c>
      <c r="E99" s="19">
        <v>9</v>
      </c>
    </row>
    <row r="100" spans="4:5">
      <c r="D100" s="32" t="s">
        <v>40</v>
      </c>
      <c r="E100" s="5">
        <f>SUM(E97:E99)</f>
        <v>28</v>
      </c>
    </row>
    <row r="101" spans="4:5">
      <c r="D101" s="32"/>
      <c r="E101" s="5"/>
    </row>
    <row r="102" spans="4:5">
      <c r="D102" s="32"/>
      <c r="E102" s="5"/>
    </row>
    <row r="103" spans="4:5">
      <c r="D103" s="32"/>
      <c r="E103" s="5"/>
    </row>
    <row r="104" spans="4:5">
      <c r="D104" s="32"/>
      <c r="E104" s="5"/>
    </row>
    <row r="147" spans="2:4" ht="23.25">
      <c r="B147" s="4" t="s">
        <v>34</v>
      </c>
    </row>
    <row r="154" spans="2:4" ht="23.25">
      <c r="C154" s="4"/>
      <c r="D154" s="4"/>
    </row>
    <row r="155" spans="2:4">
      <c r="C155" s="10">
        <v>46023</v>
      </c>
    </row>
    <row r="156" spans="2:4" ht="15.75" thickBot="1"/>
    <row r="157" spans="2:4" ht="16.5" thickBot="1">
      <c r="C157" s="11" t="s">
        <v>19</v>
      </c>
      <c r="D157" s="12" t="s">
        <v>11</v>
      </c>
    </row>
    <row r="158" spans="2:4" ht="16.5" thickBot="1">
      <c r="C158" s="37" t="s">
        <v>41</v>
      </c>
      <c r="D158" s="38">
        <v>3</v>
      </c>
    </row>
    <row r="159" spans="2:4" ht="16.5" thickBot="1">
      <c r="C159" s="39" t="s">
        <v>42</v>
      </c>
      <c r="D159" s="38">
        <v>2</v>
      </c>
    </row>
    <row r="160" spans="2:4" ht="16.5" thickBot="1">
      <c r="C160" s="39" t="s">
        <v>20</v>
      </c>
      <c r="D160" s="38">
        <v>5</v>
      </c>
    </row>
    <row r="161" spans="3:4" ht="16.5" thickBot="1">
      <c r="C161" s="40" t="s">
        <v>21</v>
      </c>
      <c r="D161" s="38">
        <v>3</v>
      </c>
    </row>
    <row r="162" spans="3:4" ht="16.5" thickBot="1">
      <c r="C162" s="40" t="s">
        <v>43</v>
      </c>
      <c r="D162" s="38">
        <v>10</v>
      </c>
    </row>
    <row r="163" spans="3:4" ht="16.5" thickBot="1">
      <c r="C163" s="40" t="s">
        <v>52</v>
      </c>
      <c r="D163" s="38">
        <v>0</v>
      </c>
    </row>
    <row r="164" spans="3:4" ht="16.5" thickBot="1">
      <c r="C164" s="40" t="s">
        <v>51</v>
      </c>
      <c r="D164" s="38">
        <v>0</v>
      </c>
    </row>
    <row r="165" spans="3:4" ht="16.5" thickBot="1">
      <c r="C165" s="92" t="s">
        <v>15</v>
      </c>
      <c r="D165" s="117">
        <f>SUM(D158:D164)</f>
        <v>23</v>
      </c>
    </row>
    <row r="166" spans="3:4" ht="33.75" customHeight="1"/>
    <row r="171" spans="3:4" ht="15.75" thickBot="1">
      <c r="C171" s="10">
        <v>46054</v>
      </c>
    </row>
    <row r="172" spans="3:4" ht="16.5" thickBot="1">
      <c r="C172" s="11" t="s">
        <v>19</v>
      </c>
      <c r="D172" s="12" t="s">
        <v>11</v>
      </c>
    </row>
    <row r="173" spans="3:4" ht="16.5" thickBot="1">
      <c r="C173" s="37" t="s">
        <v>41</v>
      </c>
      <c r="D173" s="38">
        <v>11</v>
      </c>
    </row>
    <row r="174" spans="3:4" ht="16.5" thickBot="1">
      <c r="C174" s="39" t="s">
        <v>42</v>
      </c>
      <c r="D174" s="38">
        <v>2</v>
      </c>
    </row>
    <row r="175" spans="3:4" ht="16.5" thickBot="1">
      <c r="C175" s="39" t="s">
        <v>20</v>
      </c>
      <c r="D175" s="38">
        <v>0</v>
      </c>
    </row>
    <row r="176" spans="3:4" ht="16.5" thickBot="1">
      <c r="C176" s="40" t="s">
        <v>21</v>
      </c>
      <c r="D176" s="38">
        <v>3</v>
      </c>
    </row>
    <row r="177" spans="3:4" ht="16.5" thickBot="1">
      <c r="C177" s="40" t="s">
        <v>43</v>
      </c>
      <c r="D177" s="38">
        <v>19</v>
      </c>
    </row>
    <row r="178" spans="3:4" ht="16.5" thickBot="1">
      <c r="C178" s="40" t="s">
        <v>52</v>
      </c>
      <c r="D178" s="38">
        <v>0</v>
      </c>
    </row>
    <row r="179" spans="3:4" ht="16.5" thickBot="1">
      <c r="C179" s="40" t="s">
        <v>51</v>
      </c>
      <c r="D179" s="38">
        <v>0</v>
      </c>
    </row>
    <row r="180" spans="3:4" ht="16.5" thickBot="1">
      <c r="C180" s="34" t="s">
        <v>15</v>
      </c>
      <c r="D180" s="35">
        <f>SUM(D173:D179)</f>
        <v>35</v>
      </c>
    </row>
    <row r="181" spans="3:4" ht="15.75">
      <c r="C181" s="126"/>
      <c r="D181" s="126"/>
    </row>
    <row r="182" spans="3:4" ht="15.75">
      <c r="C182" s="126"/>
      <c r="D182" s="126"/>
    </row>
    <row r="186" spans="3:4" ht="18.75" customHeight="1"/>
    <row r="187" spans="3:4" ht="33.75" customHeight="1"/>
    <row r="188" spans="3:4" ht="33" customHeight="1">
      <c r="C188" s="10">
        <v>46082</v>
      </c>
    </row>
    <row r="189" spans="3:4" ht="15.75" thickBot="1"/>
    <row r="190" spans="3:4" ht="16.5" thickBot="1">
      <c r="C190" s="11" t="s">
        <v>19</v>
      </c>
      <c r="D190" s="12" t="s">
        <v>11</v>
      </c>
    </row>
    <row r="191" spans="3:4" ht="16.5" thickBot="1">
      <c r="C191" s="37" t="s">
        <v>41</v>
      </c>
      <c r="D191" s="38">
        <v>54</v>
      </c>
    </row>
    <row r="192" spans="3:4" ht="16.5" thickBot="1">
      <c r="C192" s="39" t="s">
        <v>42</v>
      </c>
      <c r="D192" s="38">
        <v>3</v>
      </c>
    </row>
    <row r="193" spans="3:4" ht="16.5" thickBot="1">
      <c r="C193" s="39" t="s">
        <v>20</v>
      </c>
      <c r="D193" s="38">
        <v>0</v>
      </c>
    </row>
    <row r="194" spans="3:4" ht="16.5" thickBot="1">
      <c r="C194" s="40" t="s">
        <v>21</v>
      </c>
      <c r="D194" s="38">
        <v>20</v>
      </c>
    </row>
    <row r="195" spans="3:4" ht="16.5" thickBot="1">
      <c r="C195" s="40" t="s">
        <v>43</v>
      </c>
      <c r="D195" s="38">
        <v>38</v>
      </c>
    </row>
    <row r="196" spans="3:4" ht="16.5" thickBot="1">
      <c r="C196" s="40" t="s">
        <v>52</v>
      </c>
      <c r="D196" s="38">
        <v>1</v>
      </c>
    </row>
    <row r="197" spans="3:4" ht="16.5" thickBot="1">
      <c r="C197" s="40" t="s">
        <v>51</v>
      </c>
      <c r="D197" s="38">
        <v>0</v>
      </c>
    </row>
    <row r="198" spans="3:4" ht="16.5" thickBot="1">
      <c r="C198" s="34" t="s">
        <v>15</v>
      </c>
      <c r="D198" s="35">
        <f>SUM(D191:D197)</f>
        <v>116</v>
      </c>
    </row>
    <row r="206" spans="3:4" ht="35.25" customHeight="1"/>
    <row r="207" spans="3:4" ht="34.5" customHeight="1"/>
    <row r="209" spans="3:9" ht="15.75">
      <c r="C209" s="36" t="s">
        <v>122</v>
      </c>
    </row>
    <row r="210" spans="3:9" ht="15.75">
      <c r="C210" s="33" t="str">
        <f>+$D$85</f>
        <v>Resumen del trimestre enero -marzo 2026</v>
      </c>
    </row>
    <row r="211" spans="3:9" ht="15.75" thickBot="1"/>
    <row r="212" spans="3:9" ht="16.5" thickBot="1">
      <c r="C212" s="11" t="s">
        <v>19</v>
      </c>
      <c r="D212" s="12" t="s">
        <v>11</v>
      </c>
      <c r="H212" s="33"/>
      <c r="I212" s="33"/>
    </row>
    <row r="213" spans="3:9" ht="16.5" thickBot="1">
      <c r="C213" s="37" t="s">
        <v>41</v>
      </c>
      <c r="D213" s="38">
        <f t="shared" ref="D213:D219" si="0">+D158+D173+D191</f>
        <v>68</v>
      </c>
    </row>
    <row r="214" spans="3:9" ht="16.5" thickBot="1">
      <c r="C214" s="39" t="s">
        <v>42</v>
      </c>
      <c r="D214" s="38">
        <f t="shared" si="0"/>
        <v>7</v>
      </c>
    </row>
    <row r="215" spans="3:9" ht="16.5" thickBot="1">
      <c r="C215" s="39" t="s">
        <v>20</v>
      </c>
      <c r="D215" s="38">
        <f t="shared" si="0"/>
        <v>5</v>
      </c>
    </row>
    <row r="216" spans="3:9" ht="16.5" thickBot="1">
      <c r="C216" s="40" t="s">
        <v>21</v>
      </c>
      <c r="D216" s="38">
        <f t="shared" si="0"/>
        <v>26</v>
      </c>
    </row>
    <row r="217" spans="3:9" ht="16.5" thickBot="1">
      <c r="C217" s="40" t="s">
        <v>43</v>
      </c>
      <c r="D217" s="38">
        <f t="shared" si="0"/>
        <v>67</v>
      </c>
    </row>
    <row r="218" spans="3:9" ht="16.5" thickBot="1">
      <c r="C218" s="40" t="s">
        <v>52</v>
      </c>
      <c r="D218" s="38">
        <f t="shared" si="0"/>
        <v>1</v>
      </c>
    </row>
    <row r="219" spans="3:9" ht="16.5" thickBot="1">
      <c r="C219" s="40" t="s">
        <v>51</v>
      </c>
      <c r="D219" s="38">
        <f t="shared" si="0"/>
        <v>0</v>
      </c>
    </row>
    <row r="220" spans="3:9" ht="16.5" thickBot="1">
      <c r="C220" s="34" t="s">
        <v>15</v>
      </c>
      <c r="D220" s="35">
        <f>SUM(D213:D219)</f>
        <v>174</v>
      </c>
    </row>
    <row r="221" spans="3:9" ht="20.25" customHeight="1"/>
    <row r="222" spans="3:9" ht="33.75" customHeight="1"/>
    <row r="223" spans="3:9" ht="33.75" customHeight="1"/>
    <row r="224" spans="3:9" ht="33.75" customHeight="1"/>
    <row r="225" spans="2:7" ht="33.75" customHeight="1"/>
    <row r="226" spans="2:7" ht="33.75" customHeight="1"/>
    <row r="227" spans="2:7" ht="33.75" customHeight="1"/>
    <row r="228" spans="2:7" ht="33.75" customHeight="1">
      <c r="B228" s="4" t="s">
        <v>24</v>
      </c>
    </row>
    <row r="229" spans="2:7" ht="36.75" customHeight="1">
      <c r="B229" s="153" t="s">
        <v>123</v>
      </c>
      <c r="C229" s="153"/>
      <c r="D229" s="153"/>
      <c r="E229" s="13"/>
    </row>
    <row r="230" spans="2:7" ht="22.5" customHeight="1">
      <c r="B230" s="153" t="s">
        <v>131</v>
      </c>
      <c r="C230" s="153"/>
      <c r="D230" s="153"/>
      <c r="E230" s="33"/>
      <c r="G230" s="33"/>
    </row>
    <row r="231" spans="2:7" ht="22.5" customHeight="1" thickBot="1"/>
    <row r="232" spans="2:7" ht="15.75" thickBot="1">
      <c r="B232" s="95" t="s">
        <v>4</v>
      </c>
      <c r="C232" s="96" t="s">
        <v>126</v>
      </c>
      <c r="D232" s="96" t="s">
        <v>135</v>
      </c>
      <c r="E232" s="96" t="s">
        <v>127</v>
      </c>
      <c r="F232" s="96" t="s">
        <v>11</v>
      </c>
      <c r="G232" s="96" t="s">
        <v>22</v>
      </c>
    </row>
    <row r="233" spans="2:7" ht="15.75" thickBot="1">
      <c r="B233" s="97" t="s">
        <v>13</v>
      </c>
      <c r="C233" s="104">
        <v>273</v>
      </c>
      <c r="D233" s="104">
        <v>309</v>
      </c>
      <c r="E233" s="104">
        <v>439</v>
      </c>
      <c r="F233" s="98">
        <f>SUM(C233:E233)</f>
        <v>1021</v>
      </c>
      <c r="G233" s="99">
        <f>+F233/F235</f>
        <v>0.79890453834115804</v>
      </c>
    </row>
    <row r="234" spans="2:7" ht="15.75" thickBot="1">
      <c r="B234" s="97" t="s">
        <v>14</v>
      </c>
      <c r="C234" s="104">
        <v>59</v>
      </c>
      <c r="D234" s="104">
        <v>81</v>
      </c>
      <c r="E234" s="104">
        <v>117</v>
      </c>
      <c r="F234" s="100">
        <f>SUM(C234:E234)</f>
        <v>257</v>
      </c>
      <c r="G234" s="99">
        <f>+F234/F235</f>
        <v>0.20109546165884193</v>
      </c>
    </row>
    <row r="235" spans="2:7" ht="15.75" thickBot="1">
      <c r="B235" s="114" t="s">
        <v>23</v>
      </c>
      <c r="C235" s="115">
        <f>SUM(C233:C234)</f>
        <v>332</v>
      </c>
      <c r="D235" s="115">
        <f>SUM(D233:D234)</f>
        <v>390</v>
      </c>
      <c r="E235" s="115">
        <f>SUM(E233:E234)</f>
        <v>556</v>
      </c>
      <c r="F235" s="102">
        <f>SUM(F233:F234)</f>
        <v>1278</v>
      </c>
      <c r="G235" s="103">
        <v>1</v>
      </c>
    </row>
    <row r="239" spans="2:7" ht="18" customHeight="1"/>
    <row r="240" spans="2:7" ht="44.25" customHeight="1">
      <c r="B240" s="152" t="s">
        <v>132</v>
      </c>
      <c r="C240" s="152"/>
      <c r="D240" s="152"/>
      <c r="E240" s="152"/>
      <c r="F240" s="152"/>
      <c r="G240" s="152"/>
    </row>
    <row r="241" spans="2:7" ht="15.75" thickBot="1">
      <c r="C241" s="153"/>
      <c r="D241" s="153"/>
      <c r="E241" s="153"/>
      <c r="F241" s="52"/>
    </row>
    <row r="242" spans="2:7" ht="15" customHeight="1" thickBot="1">
      <c r="B242" s="95" t="s">
        <v>4</v>
      </c>
      <c r="C242" s="96" t="s">
        <v>126</v>
      </c>
      <c r="D242" s="96" t="s">
        <v>135</v>
      </c>
      <c r="E242" s="96" t="s">
        <v>127</v>
      </c>
      <c r="F242" s="96" t="s">
        <v>11</v>
      </c>
      <c r="G242" s="96" t="s">
        <v>22</v>
      </c>
    </row>
    <row r="243" spans="2:7" ht="15.75" thickBot="1">
      <c r="B243" s="97" t="s">
        <v>13</v>
      </c>
      <c r="C243" s="100">
        <v>33</v>
      </c>
      <c r="D243" s="100">
        <v>56</v>
      </c>
      <c r="E243" s="100">
        <v>79</v>
      </c>
      <c r="F243" s="98">
        <f>SUM(C243:E243)</f>
        <v>168</v>
      </c>
      <c r="G243" s="99">
        <f>+F243/F245</f>
        <v>0.70886075949367089</v>
      </c>
    </row>
    <row r="244" spans="2:7" ht="15.75" thickBot="1">
      <c r="B244" s="97" t="s">
        <v>14</v>
      </c>
      <c r="C244" s="100">
        <v>19</v>
      </c>
      <c r="D244" s="100">
        <v>27</v>
      </c>
      <c r="E244" s="100">
        <v>23</v>
      </c>
      <c r="F244" s="100">
        <f>SUM(C244:E244)</f>
        <v>69</v>
      </c>
      <c r="G244" s="99">
        <f>+F244/F245</f>
        <v>0.29113924050632911</v>
      </c>
    </row>
    <row r="245" spans="2:7" ht="15.75" thickBot="1">
      <c r="B245" s="101" t="s">
        <v>23</v>
      </c>
      <c r="C245" s="143">
        <f>SUM(C243:C244)</f>
        <v>52</v>
      </c>
      <c r="D245" s="143">
        <f>SUM(D243:D244)</f>
        <v>83</v>
      </c>
      <c r="E245" s="143">
        <f>SUM(E243:E244)</f>
        <v>102</v>
      </c>
      <c r="F245" s="102">
        <f>SUM(F243:F244)</f>
        <v>237</v>
      </c>
      <c r="G245" s="103">
        <v>1</v>
      </c>
    </row>
    <row r="247" spans="2:7">
      <c r="G247" s="118"/>
    </row>
    <row r="248" spans="2:7" ht="15" customHeight="1"/>
    <row r="249" spans="2:7" ht="23.25" customHeight="1"/>
    <row r="251" spans="2:7" ht="15.75" customHeight="1">
      <c r="B251" s="107" t="s">
        <v>124</v>
      </c>
      <c r="C251" s="108"/>
      <c r="D251" s="109"/>
    </row>
    <row r="252" spans="2:7">
      <c r="B252" s="110" t="str">
        <f>+B230</f>
        <v>enero -marzo 2026</v>
      </c>
      <c r="C252" s="111"/>
      <c r="D252" s="108"/>
    </row>
    <row r="253" spans="2:7">
      <c r="B253" s="120" t="s">
        <v>120</v>
      </c>
      <c r="C253" s="121" t="s">
        <v>11</v>
      </c>
      <c r="D253" s="9" t="s">
        <v>22</v>
      </c>
    </row>
    <row r="254" spans="2:7" ht="30">
      <c r="B254" s="116" t="s">
        <v>136</v>
      </c>
      <c r="C254" s="119">
        <v>42</v>
      </c>
      <c r="D254" s="113">
        <f>+C254/C268</f>
        <v>6.5757542546695678E-4</v>
      </c>
    </row>
    <row r="255" spans="2:7" ht="30">
      <c r="B255" s="116" t="s">
        <v>137</v>
      </c>
      <c r="C255" s="119">
        <v>67</v>
      </c>
      <c r="D255" s="113">
        <f>+C255/C268</f>
        <v>1.0489893691972884E-3</v>
      </c>
    </row>
    <row r="256" spans="2:7" ht="30">
      <c r="B256" s="116" t="s">
        <v>141</v>
      </c>
      <c r="C256" s="119">
        <v>256</v>
      </c>
      <c r="D256" s="113">
        <f>+C256/C268</f>
        <v>4.0080787837985937E-3</v>
      </c>
    </row>
    <row r="257" spans="2:4" ht="60">
      <c r="B257" s="116" t="s">
        <v>142</v>
      </c>
      <c r="C257" s="119">
        <v>364</v>
      </c>
      <c r="D257" s="113">
        <f>+C257/C268</f>
        <v>5.6989870207136261E-3</v>
      </c>
    </row>
    <row r="258" spans="2:4" ht="30">
      <c r="B258" s="116" t="s">
        <v>143</v>
      </c>
      <c r="C258" s="119">
        <v>35</v>
      </c>
      <c r="D258" s="113">
        <f>+C258/C268</f>
        <v>5.4797952122246404E-4</v>
      </c>
    </row>
    <row r="259" spans="2:4" ht="45">
      <c r="B259" s="116" t="s">
        <v>138</v>
      </c>
      <c r="C259" s="122">
        <v>49348</v>
      </c>
      <c r="D259" s="113">
        <f>+C259/C268</f>
        <v>0.77261981180817585</v>
      </c>
    </row>
    <row r="260" spans="2:4" ht="15.75">
      <c r="B260" s="15" t="s">
        <v>105</v>
      </c>
      <c r="C260" s="119">
        <v>321</v>
      </c>
      <c r="D260" s="113">
        <f>+C260/C268</f>
        <v>5.0257550374974555E-3</v>
      </c>
    </row>
    <row r="261" spans="2:4" ht="30">
      <c r="B261" s="116" t="s">
        <v>139</v>
      </c>
      <c r="C261" s="119">
        <v>9738</v>
      </c>
      <c r="D261" s="113">
        <f>+C261/C268</f>
        <v>0.1524635593618387</v>
      </c>
    </row>
    <row r="262" spans="2:4" ht="30">
      <c r="B262" s="116" t="s">
        <v>140</v>
      </c>
      <c r="C262" s="119">
        <v>3</v>
      </c>
      <c r="D262" s="113">
        <f>+C262/C268</f>
        <v>4.6969673247639777E-5</v>
      </c>
    </row>
    <row r="263" spans="2:4" ht="15.75">
      <c r="B263" s="15" t="s">
        <v>144</v>
      </c>
      <c r="C263" s="119">
        <v>2</v>
      </c>
      <c r="D263" s="113">
        <f>+C263/C268</f>
        <v>3.1313115498426513E-5</v>
      </c>
    </row>
    <row r="264" spans="2:4" ht="60">
      <c r="B264" s="116" t="s">
        <v>145</v>
      </c>
      <c r="C264" s="119">
        <v>647</v>
      </c>
      <c r="D264" s="113">
        <f>+C264/C268</f>
        <v>1.0129792863740978E-2</v>
      </c>
    </row>
    <row r="265" spans="2:4" ht="45">
      <c r="B265" s="116" t="s">
        <v>146</v>
      </c>
      <c r="C265" s="119">
        <v>2898</v>
      </c>
      <c r="D265" s="113">
        <f>+C265/C268</f>
        <v>4.5372704357220024E-2</v>
      </c>
    </row>
    <row r="266" spans="2:4" ht="75">
      <c r="B266" s="116" t="s">
        <v>147</v>
      </c>
      <c r="C266" s="119">
        <v>112</v>
      </c>
      <c r="D266" s="113">
        <f>+C266/C268</f>
        <v>1.753534467911885E-3</v>
      </c>
    </row>
    <row r="267" spans="2:4" ht="15.75">
      <c r="B267" s="15" t="s">
        <v>107</v>
      </c>
      <c r="C267" s="119">
        <v>38</v>
      </c>
      <c r="D267" s="113">
        <f>+C267/C268</f>
        <v>5.9494919447010376E-4</v>
      </c>
    </row>
    <row r="268" spans="2:4" ht="15.75">
      <c r="B268" s="123" t="s">
        <v>23</v>
      </c>
      <c r="C268" s="124">
        <f>SUM(C254:C267)</f>
        <v>63871</v>
      </c>
      <c r="D268" s="125">
        <f>SUM(D254:D267)</f>
        <v>1.0000000000000002</v>
      </c>
    </row>
    <row r="274" spans="2:4" ht="27.75" customHeight="1"/>
    <row r="275" spans="2:4">
      <c r="B275" s="1" t="s">
        <v>27</v>
      </c>
      <c r="C275" s="1"/>
      <c r="D275" s="17"/>
    </row>
    <row r="276" spans="2:4">
      <c r="B276" s="106" t="str">
        <f>+B252</f>
        <v>enero -marzo 2026</v>
      </c>
      <c r="C276" s="17"/>
    </row>
    <row r="278" spans="2:4" ht="25.5">
      <c r="B278" s="141" t="s">
        <v>10</v>
      </c>
      <c r="C278" s="141" t="s">
        <v>25</v>
      </c>
      <c r="D278" s="139" t="s">
        <v>26</v>
      </c>
    </row>
    <row r="279" spans="2:4" ht="15.75">
      <c r="B279" s="19" t="str">
        <f>+$D$42</f>
        <v xml:space="preserve">enero </v>
      </c>
      <c r="C279" s="105">
        <v>364</v>
      </c>
      <c r="D279" s="138">
        <v>0.18</v>
      </c>
    </row>
    <row r="280" spans="2:4" ht="15.75">
      <c r="B280" s="19" t="str">
        <f>+$D$43</f>
        <v>febrero</v>
      </c>
      <c r="C280" s="105">
        <v>215</v>
      </c>
      <c r="D280" s="138">
        <v>0.16</v>
      </c>
    </row>
    <row r="281" spans="2:4" ht="15.75">
      <c r="B281" s="19" t="str">
        <f>+$D$44</f>
        <v>marzo</v>
      </c>
      <c r="C281" s="105">
        <v>403</v>
      </c>
      <c r="D281" s="138">
        <v>0.55000000000000004</v>
      </c>
    </row>
    <row r="282" spans="2:4">
      <c r="B282" s="9" t="s">
        <v>23</v>
      </c>
      <c r="C282" s="140">
        <f>SUM(C279:C281)</f>
        <v>982</v>
      </c>
      <c r="D282" s="142">
        <f>SUM(D279:D281)</f>
        <v>0.89</v>
      </c>
    </row>
    <row r="294" spans="3:4" ht="23.25">
      <c r="C294" s="4" t="s">
        <v>46</v>
      </c>
    </row>
    <row r="298" spans="3:4">
      <c r="C298" t="s">
        <v>148</v>
      </c>
      <c r="D298" s="41" t="str">
        <f>+B279</f>
        <v xml:space="preserve">enero </v>
      </c>
    </row>
    <row r="299" spans="3:4" ht="15.75">
      <c r="C299" s="36" t="s">
        <v>45</v>
      </c>
    </row>
    <row r="300" spans="3:4" ht="15.75">
      <c r="C300" s="33" t="s">
        <v>44</v>
      </c>
    </row>
    <row r="301" spans="3:4">
      <c r="C301" s="14" t="s">
        <v>28</v>
      </c>
      <c r="D301" s="14" t="s">
        <v>11</v>
      </c>
    </row>
    <row r="302" spans="3:4">
      <c r="C302" s="15" t="s">
        <v>30</v>
      </c>
      <c r="D302" s="42">
        <v>1215</v>
      </c>
    </row>
    <row r="303" spans="3:4">
      <c r="C303" s="15" t="s">
        <v>31</v>
      </c>
      <c r="D303" s="42">
        <v>295</v>
      </c>
    </row>
    <row r="304" spans="3:4">
      <c r="C304" s="15" t="s">
        <v>32</v>
      </c>
      <c r="D304" s="42">
        <v>12</v>
      </c>
    </row>
    <row r="305" spans="3:8">
      <c r="C305" s="16" t="s">
        <v>29</v>
      </c>
      <c r="D305" s="24">
        <f>SUM(D302:D304)</f>
        <v>1522</v>
      </c>
      <c r="H305" s="18"/>
    </row>
    <row r="306" spans="3:8">
      <c r="H306" s="18"/>
    </row>
    <row r="307" spans="3:8">
      <c r="H307" s="18"/>
    </row>
    <row r="308" spans="3:8">
      <c r="G308" s="17"/>
    </row>
    <row r="309" spans="3:8">
      <c r="H309" s="18"/>
    </row>
    <row r="310" spans="3:8">
      <c r="H310" s="18"/>
    </row>
    <row r="311" spans="3:8">
      <c r="H311" s="18"/>
    </row>
    <row r="312" spans="3:8">
      <c r="D312" s="41" t="str">
        <f>+B280</f>
        <v>febrero</v>
      </c>
      <c r="H312" s="18"/>
    </row>
    <row r="313" spans="3:8" ht="15.75">
      <c r="C313" s="36" t="s">
        <v>45</v>
      </c>
      <c r="H313" s="18"/>
    </row>
    <row r="314" spans="3:8" ht="15.75">
      <c r="C314" s="33" t="s">
        <v>44</v>
      </c>
      <c r="H314" s="18"/>
    </row>
    <row r="315" spans="3:8">
      <c r="C315" s="14" t="s">
        <v>28</v>
      </c>
      <c r="D315" s="14" t="s">
        <v>11</v>
      </c>
      <c r="H315" s="18"/>
    </row>
    <row r="316" spans="3:8">
      <c r="C316" s="15" t="s">
        <v>30</v>
      </c>
      <c r="D316" s="42">
        <v>1118</v>
      </c>
    </row>
    <row r="317" spans="3:8">
      <c r="C317" s="15" t="s">
        <v>31</v>
      </c>
      <c r="D317" s="42">
        <v>311</v>
      </c>
    </row>
    <row r="318" spans="3:8">
      <c r="C318" s="15" t="s">
        <v>32</v>
      </c>
      <c r="D318" s="42">
        <v>9</v>
      </c>
    </row>
    <row r="319" spans="3:8">
      <c r="C319" s="16" t="s">
        <v>29</v>
      </c>
      <c r="D319" s="24">
        <f>SUM(D316:D318)</f>
        <v>1438</v>
      </c>
    </row>
    <row r="328" spans="3:12">
      <c r="J328" s="1"/>
      <c r="K328" s="1"/>
      <c r="L328" s="1"/>
    </row>
    <row r="329" spans="3:12">
      <c r="D329" s="41" t="str">
        <f>+B281</f>
        <v>marzo</v>
      </c>
      <c r="J329" s="1"/>
      <c r="K329" s="1"/>
      <c r="L329" s="1"/>
    </row>
    <row r="330" spans="3:12" ht="15.75">
      <c r="C330" s="36" t="s">
        <v>45</v>
      </c>
      <c r="K330" s="23"/>
      <c r="L330" s="1"/>
    </row>
    <row r="331" spans="3:12" ht="15.75">
      <c r="C331" s="33" t="s">
        <v>44</v>
      </c>
      <c r="K331" s="1"/>
      <c r="L331" s="1"/>
    </row>
    <row r="332" spans="3:12">
      <c r="C332" s="14" t="s">
        <v>28</v>
      </c>
      <c r="D332" s="14" t="s">
        <v>11</v>
      </c>
      <c r="K332" s="1"/>
      <c r="L332" s="1"/>
    </row>
    <row r="333" spans="3:12">
      <c r="C333" s="15" t="s">
        <v>30</v>
      </c>
      <c r="D333" s="91">
        <v>2847</v>
      </c>
      <c r="K333" s="1"/>
      <c r="L333" s="1"/>
    </row>
    <row r="334" spans="3:12">
      <c r="C334" s="15" t="s">
        <v>31</v>
      </c>
      <c r="D334" s="91">
        <v>524</v>
      </c>
      <c r="K334" s="1"/>
      <c r="L334" s="1"/>
    </row>
    <row r="335" spans="3:12">
      <c r="C335" s="15" t="s">
        <v>32</v>
      </c>
      <c r="D335" s="91">
        <v>23</v>
      </c>
      <c r="I335" s="1"/>
      <c r="K335" s="1"/>
      <c r="L335" s="1"/>
    </row>
    <row r="336" spans="3:12">
      <c r="C336" s="16" t="s">
        <v>29</v>
      </c>
      <c r="D336" s="24">
        <f>SUM(D333:D335)</f>
        <v>3394</v>
      </c>
      <c r="I336" s="1"/>
      <c r="K336" s="1"/>
      <c r="L336" s="1"/>
    </row>
    <row r="337" spans="3:12">
      <c r="K337" s="1"/>
      <c r="L337" s="1"/>
    </row>
    <row r="338" spans="3:12">
      <c r="K338" s="1"/>
      <c r="L338" s="1"/>
    </row>
    <row r="339" spans="3:12">
      <c r="K339" s="1"/>
      <c r="L339" s="1"/>
    </row>
    <row r="340" spans="3:12">
      <c r="K340" s="1"/>
      <c r="L340" s="1"/>
    </row>
    <row r="341" spans="3:12">
      <c r="K341" s="1"/>
      <c r="L341" s="1"/>
    </row>
    <row r="342" spans="3:12">
      <c r="K342" s="1"/>
      <c r="L342" s="1"/>
    </row>
    <row r="343" spans="3:12">
      <c r="K343" s="1"/>
      <c r="L343" s="1"/>
    </row>
    <row r="344" spans="3:12">
      <c r="H344" s="1"/>
      <c r="K344" s="1"/>
      <c r="L344" s="1"/>
    </row>
    <row r="345" spans="3:12">
      <c r="H345" s="1"/>
      <c r="K345" s="1"/>
      <c r="L345" s="1"/>
    </row>
    <row r="346" spans="3:12">
      <c r="K346" s="1"/>
      <c r="L346" s="1"/>
    </row>
    <row r="352" spans="3:12" ht="15.75">
      <c r="C352" s="50" t="str">
        <f>+C210</f>
        <v>Resumen del trimestre enero -marzo 2026</v>
      </c>
      <c r="D352" s="51"/>
    </row>
    <row r="353" spans="3:4">
      <c r="C353" s="14" t="s">
        <v>28</v>
      </c>
      <c r="D353" s="14" t="s">
        <v>11</v>
      </c>
    </row>
    <row r="354" spans="3:4">
      <c r="C354" s="15" t="s">
        <v>30</v>
      </c>
      <c r="D354" s="43">
        <f>+D302+D316+D333</f>
        <v>5180</v>
      </c>
    </row>
    <row r="355" spans="3:4">
      <c r="C355" s="15" t="s">
        <v>31</v>
      </c>
      <c r="D355" s="43">
        <f>+D303+D317+D334</f>
        <v>1130</v>
      </c>
    </row>
    <row r="356" spans="3:4">
      <c r="C356" s="15" t="s">
        <v>32</v>
      </c>
      <c r="D356" s="43">
        <f>+D304+D318+D335</f>
        <v>44</v>
      </c>
    </row>
    <row r="357" spans="3:4">
      <c r="C357" s="16" t="s">
        <v>29</v>
      </c>
      <c r="D357" s="22">
        <f>SUM(D354:D356)</f>
        <v>6354</v>
      </c>
    </row>
    <row r="400" spans="4:4">
      <c r="D400" s="44"/>
    </row>
    <row r="401" spans="4:4">
      <c r="D401" s="44"/>
    </row>
  </sheetData>
  <sortState xmlns:xlrd2="http://schemas.microsoft.com/office/spreadsheetml/2017/richdata2" ref="B254:C267">
    <sortCondition descending="1" ref="C254:C267"/>
  </sortState>
  <mergeCells count="27">
    <mergeCell ref="B240:G240"/>
    <mergeCell ref="C241:E241"/>
    <mergeCell ref="D85:I85"/>
    <mergeCell ref="D38:H38"/>
    <mergeCell ref="B229:D229"/>
    <mergeCell ref="B230:D230"/>
    <mergeCell ref="I13:I14"/>
    <mergeCell ref="C13:C14"/>
    <mergeCell ref="D13:D14"/>
    <mergeCell ref="E13:E14"/>
    <mergeCell ref="F13:G13"/>
    <mergeCell ref="H13:H14"/>
    <mergeCell ref="C16:D16"/>
    <mergeCell ref="C19:C20"/>
    <mergeCell ref="D19:D20"/>
    <mergeCell ref="E19:E20"/>
    <mergeCell ref="F19:G19"/>
    <mergeCell ref="C36:D36"/>
    <mergeCell ref="H19:H20"/>
    <mergeCell ref="I19:I20"/>
    <mergeCell ref="C26:D26"/>
    <mergeCell ref="C28:C29"/>
    <mergeCell ref="D28:D29"/>
    <mergeCell ref="E28:E29"/>
    <mergeCell ref="F28:G28"/>
    <mergeCell ref="H28:H29"/>
    <mergeCell ref="I28:I29"/>
  </mergeCells>
  <phoneticPr fontId="4" type="noConversion"/>
  <pageMargins left="0.70866141732283472" right="0.70866141732283472" top="0.74803149606299213" bottom="0.74803149606299213" header="0.31496062992125984" footer="0.31496062992125984"/>
  <pageSetup paperSize="5" scale="45" fitToHeight="0" orientation="portrait" r:id="rId1"/>
  <rowBreaks count="2" manualBreakCount="2">
    <brk id="309" min="1" max="15" man="1"/>
    <brk id="386" min="1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>
      <c r="B1" t="s">
        <v>103</v>
      </c>
    </row>
    <row r="2" spans="1:7">
      <c r="A2" t="s">
        <v>9</v>
      </c>
    </row>
    <row r="3" spans="1:7">
      <c r="A3" s="54" t="s">
        <v>0</v>
      </c>
      <c r="B3" s="54"/>
      <c r="C3" s="54"/>
      <c r="D3" s="54"/>
      <c r="E3" s="54"/>
      <c r="F3" s="54"/>
    </row>
    <row r="4" spans="1:7" s="54" customFormat="1" ht="20.25" customHeight="1">
      <c r="C4" s="62" t="s">
        <v>55</v>
      </c>
      <c r="D4" s="23"/>
    </row>
    <row r="5" spans="1:7" ht="15" customHeight="1">
      <c r="A5" s="157" t="s">
        <v>1</v>
      </c>
      <c r="B5" s="157" t="s">
        <v>2</v>
      </c>
      <c r="C5" s="158" t="s">
        <v>3</v>
      </c>
      <c r="D5" s="159" t="s">
        <v>4</v>
      </c>
      <c r="E5" s="159"/>
      <c r="F5" s="158" t="s">
        <v>5</v>
      </c>
      <c r="G5" s="157" t="s">
        <v>6</v>
      </c>
    </row>
    <row r="6" spans="1:7">
      <c r="A6" s="157"/>
      <c r="B6" s="157"/>
      <c r="C6" s="158"/>
      <c r="D6" s="57" t="s">
        <v>7</v>
      </c>
      <c r="E6" s="57" t="s">
        <v>8</v>
      </c>
      <c r="F6" s="158"/>
      <c r="G6" s="157"/>
    </row>
    <row r="7" spans="1:7" ht="60">
      <c r="A7" s="60">
        <v>1</v>
      </c>
      <c r="B7" s="61" t="s">
        <v>56</v>
      </c>
      <c r="C7" s="60">
        <v>74</v>
      </c>
      <c r="D7" s="59">
        <v>43</v>
      </c>
      <c r="E7" s="59">
        <v>31</v>
      </c>
      <c r="F7" s="61" t="s">
        <v>57</v>
      </c>
      <c r="G7" s="84" t="s">
        <v>58</v>
      </c>
    </row>
    <row r="8" spans="1:7" ht="63" customHeight="1">
      <c r="A8" s="60">
        <v>2</v>
      </c>
      <c r="B8" s="61" t="s">
        <v>59</v>
      </c>
      <c r="C8" s="60">
        <v>27</v>
      </c>
      <c r="D8" s="59">
        <v>19</v>
      </c>
      <c r="E8" s="59">
        <v>8</v>
      </c>
      <c r="F8" s="61" t="s">
        <v>60</v>
      </c>
      <c r="G8" s="84" t="s">
        <v>61</v>
      </c>
    </row>
    <row r="9" spans="1:7" ht="75" customHeight="1">
      <c r="A9" s="60">
        <v>3</v>
      </c>
      <c r="B9" s="61" t="s">
        <v>62</v>
      </c>
      <c r="C9" s="60">
        <v>147</v>
      </c>
      <c r="D9" s="59">
        <v>78</v>
      </c>
      <c r="E9" s="59">
        <v>69</v>
      </c>
      <c r="F9" s="61" t="s">
        <v>63</v>
      </c>
      <c r="G9" s="84" t="s">
        <v>64</v>
      </c>
    </row>
    <row r="10" spans="1:7" ht="60" customHeight="1">
      <c r="A10" s="60">
        <v>4</v>
      </c>
      <c r="B10" s="61" t="s">
        <v>65</v>
      </c>
      <c r="C10" s="60">
        <v>127</v>
      </c>
      <c r="D10" s="59">
        <v>78</v>
      </c>
      <c r="E10" s="59">
        <v>49</v>
      </c>
      <c r="F10" s="61" t="s">
        <v>66</v>
      </c>
      <c r="G10" s="84"/>
    </row>
    <row r="11" spans="1:7" ht="33.75" customHeight="1">
      <c r="A11" s="160" t="s">
        <v>68</v>
      </c>
      <c r="B11" s="160"/>
      <c r="C11" s="57">
        <f>SUM(C7:C10)</f>
        <v>375</v>
      </c>
      <c r="D11" s="57">
        <f>SUM(D7:D10)</f>
        <v>218</v>
      </c>
      <c r="E11" s="57">
        <f>SUM(E7:E10)</f>
        <v>157</v>
      </c>
    </row>
    <row r="12" spans="1:7">
      <c r="C12" s="63" t="s">
        <v>67</v>
      </c>
    </row>
    <row r="13" spans="1:7" ht="15" customHeight="1">
      <c r="A13" s="157" t="s">
        <v>1</v>
      </c>
      <c r="B13" s="157" t="s">
        <v>2</v>
      </c>
      <c r="C13" s="158" t="s">
        <v>3</v>
      </c>
      <c r="D13" s="159" t="s">
        <v>4</v>
      </c>
      <c r="E13" s="161"/>
      <c r="F13" s="158" t="s">
        <v>5</v>
      </c>
      <c r="G13" s="157" t="s">
        <v>6</v>
      </c>
    </row>
    <row r="14" spans="1:7">
      <c r="A14" s="157"/>
      <c r="B14" s="157"/>
      <c r="C14" s="157"/>
      <c r="D14" s="57" t="s">
        <v>7</v>
      </c>
      <c r="E14" s="57" t="s">
        <v>8</v>
      </c>
      <c r="F14" s="158"/>
      <c r="G14" s="157"/>
    </row>
    <row r="15" spans="1:7" ht="33" customHeight="1">
      <c r="A15" s="60">
        <v>1</v>
      </c>
      <c r="B15" s="61" t="s">
        <v>70</v>
      </c>
      <c r="C15" s="60">
        <v>84</v>
      </c>
      <c r="D15" s="59">
        <v>53</v>
      </c>
      <c r="E15" s="59">
        <v>31</v>
      </c>
      <c r="F15" s="61" t="s">
        <v>71</v>
      </c>
      <c r="G15" s="84" t="s">
        <v>72</v>
      </c>
    </row>
    <row r="16" spans="1:7" ht="44.25" customHeight="1">
      <c r="A16" s="60">
        <v>2</v>
      </c>
      <c r="B16" s="61" t="s">
        <v>73</v>
      </c>
      <c r="C16" s="60">
        <v>49</v>
      </c>
      <c r="D16" s="59">
        <v>38</v>
      </c>
      <c r="E16" s="59">
        <v>11</v>
      </c>
      <c r="F16" s="61" t="s">
        <v>74</v>
      </c>
      <c r="G16" s="84" t="s">
        <v>75</v>
      </c>
    </row>
    <row r="17" spans="1:7" ht="44.25" customHeight="1">
      <c r="A17" s="60">
        <v>3</v>
      </c>
      <c r="B17" s="61" t="s">
        <v>76</v>
      </c>
      <c r="C17" s="60">
        <v>22</v>
      </c>
      <c r="D17" s="59">
        <v>14</v>
      </c>
      <c r="E17" s="59">
        <v>8</v>
      </c>
      <c r="F17" s="61" t="s">
        <v>77</v>
      </c>
      <c r="G17" s="84" t="s">
        <v>78</v>
      </c>
    </row>
    <row r="18" spans="1:7" ht="45.75" customHeight="1">
      <c r="A18" s="60">
        <v>4</v>
      </c>
      <c r="B18" s="61" t="s">
        <v>79</v>
      </c>
      <c r="C18" s="60">
        <v>84</v>
      </c>
      <c r="D18" s="59">
        <v>37</v>
      </c>
      <c r="E18" s="59">
        <v>47</v>
      </c>
      <c r="F18" s="61" t="s">
        <v>80</v>
      </c>
      <c r="G18" s="84" t="s">
        <v>81</v>
      </c>
    </row>
    <row r="19" spans="1:7" ht="30.75" customHeight="1">
      <c r="A19" s="160" t="s">
        <v>69</v>
      </c>
      <c r="B19" s="160"/>
      <c r="C19" s="57">
        <f>SUM(C15:C18)</f>
        <v>239</v>
      </c>
      <c r="D19" s="57">
        <f>SUM(D15:D18)</f>
        <v>142</v>
      </c>
      <c r="E19" s="57">
        <f>SUM(E15:E18)</f>
        <v>97</v>
      </c>
    </row>
    <row r="20" spans="1:7">
      <c r="C20" s="63" t="s">
        <v>99</v>
      </c>
    </row>
    <row r="21" spans="1:7">
      <c r="A21" s="157" t="s">
        <v>1</v>
      </c>
      <c r="B21" s="157" t="s">
        <v>2</v>
      </c>
      <c r="C21" s="158" t="s">
        <v>3</v>
      </c>
      <c r="D21" s="159" t="s">
        <v>4</v>
      </c>
      <c r="E21" s="161"/>
      <c r="F21" s="158" t="s">
        <v>5</v>
      </c>
      <c r="G21" s="157" t="s">
        <v>6</v>
      </c>
    </row>
    <row r="22" spans="1:7">
      <c r="A22" s="157"/>
      <c r="B22" s="157"/>
      <c r="C22" s="157"/>
      <c r="D22" s="57" t="s">
        <v>7</v>
      </c>
      <c r="E22" s="57" t="s">
        <v>8</v>
      </c>
      <c r="F22" s="157"/>
      <c r="G22" s="157"/>
    </row>
    <row r="23" spans="1:7" ht="32.25" customHeight="1">
      <c r="A23" s="60">
        <v>1</v>
      </c>
      <c r="B23" s="61" t="s">
        <v>83</v>
      </c>
      <c r="C23" s="59">
        <v>39</v>
      </c>
      <c r="D23" s="59">
        <v>3</v>
      </c>
      <c r="E23" s="59">
        <v>36</v>
      </c>
      <c r="F23" s="61" t="s">
        <v>84</v>
      </c>
      <c r="G23" s="84" t="s">
        <v>85</v>
      </c>
    </row>
    <row r="24" spans="1:7" ht="32.25" customHeight="1">
      <c r="A24" s="60">
        <v>2</v>
      </c>
      <c r="B24" s="61" t="s">
        <v>86</v>
      </c>
      <c r="C24" s="60">
        <v>26</v>
      </c>
      <c r="D24" s="59">
        <v>12</v>
      </c>
      <c r="E24" s="59">
        <v>14</v>
      </c>
      <c r="F24" s="61" t="s">
        <v>84</v>
      </c>
      <c r="G24" s="84" t="s">
        <v>87</v>
      </c>
    </row>
    <row r="25" spans="1:7" ht="32.25" customHeight="1">
      <c r="A25" s="60">
        <v>3</v>
      </c>
      <c r="B25" s="61" t="s">
        <v>88</v>
      </c>
      <c r="C25" s="60">
        <v>24</v>
      </c>
      <c r="D25" s="59">
        <v>7</v>
      </c>
      <c r="E25" s="59">
        <v>17</v>
      </c>
      <c r="F25" s="61" t="s">
        <v>89</v>
      </c>
      <c r="G25" s="84" t="s">
        <v>90</v>
      </c>
    </row>
    <row r="26" spans="1:7" ht="32.25" customHeight="1">
      <c r="A26" s="60">
        <v>4</v>
      </c>
      <c r="B26" s="61" t="s">
        <v>91</v>
      </c>
      <c r="C26" s="60">
        <v>36</v>
      </c>
      <c r="D26" s="59">
        <v>17</v>
      </c>
      <c r="E26" s="59">
        <v>19</v>
      </c>
      <c r="F26" s="61" t="s">
        <v>92</v>
      </c>
      <c r="G26" s="84" t="s">
        <v>93</v>
      </c>
    </row>
    <row r="27" spans="1:7" ht="32.25" customHeight="1">
      <c r="A27" s="60">
        <v>5</v>
      </c>
      <c r="B27" s="61" t="s">
        <v>94</v>
      </c>
      <c r="C27" s="60">
        <v>39</v>
      </c>
      <c r="D27" s="59">
        <v>3</v>
      </c>
      <c r="E27" s="59">
        <v>36</v>
      </c>
      <c r="F27" s="61" t="s">
        <v>95</v>
      </c>
      <c r="G27" s="84" t="s">
        <v>96</v>
      </c>
    </row>
    <row r="28" spans="1:7" ht="32.25" customHeight="1">
      <c r="A28" s="60">
        <v>6</v>
      </c>
      <c r="B28" s="61" t="s">
        <v>97</v>
      </c>
      <c r="C28" s="60">
        <v>35</v>
      </c>
      <c r="D28" s="59">
        <v>17</v>
      </c>
      <c r="E28" s="59">
        <v>18</v>
      </c>
      <c r="F28" s="61" t="s">
        <v>95</v>
      </c>
      <c r="G28" s="84" t="s">
        <v>98</v>
      </c>
    </row>
    <row r="29" spans="1:7" ht="29.25" customHeight="1">
      <c r="A29" s="160" t="s">
        <v>82</v>
      </c>
      <c r="B29" s="160"/>
      <c r="C29" s="57">
        <f>SUM(C23:C28)</f>
        <v>199</v>
      </c>
      <c r="D29" s="57">
        <f>SUM(D23:D28)</f>
        <v>59</v>
      </c>
      <c r="E29" s="57">
        <f>SUM(E23:E28)</f>
        <v>140</v>
      </c>
    </row>
    <row r="30" spans="1:7">
      <c r="A30" s="161" t="s">
        <v>104</v>
      </c>
      <c r="B30" s="161"/>
      <c r="C30" s="161"/>
      <c r="D30" s="161"/>
      <c r="E30" s="161"/>
    </row>
    <row r="32" spans="1:7" ht="28.5" customHeight="1">
      <c r="A32" s="54" t="s">
        <v>10</v>
      </c>
      <c r="B32" s="85" t="s">
        <v>12</v>
      </c>
      <c r="C32" s="85" t="s">
        <v>39</v>
      </c>
      <c r="D32" s="57" t="s">
        <v>13</v>
      </c>
      <c r="E32" s="57" t="s">
        <v>14</v>
      </c>
    </row>
    <row r="33" spans="1:7">
      <c r="A33" t="s">
        <v>100</v>
      </c>
      <c r="B33" s="18">
        <v>4</v>
      </c>
      <c r="C33" s="57">
        <f>+C11</f>
        <v>375</v>
      </c>
      <c r="D33" s="57">
        <f>+D11</f>
        <v>218</v>
      </c>
      <c r="E33" s="57">
        <v>157</v>
      </c>
    </row>
    <row r="34" spans="1:7">
      <c r="A34" t="s">
        <v>101</v>
      </c>
      <c r="B34" s="18">
        <v>4</v>
      </c>
      <c r="C34" s="57">
        <f>+C19</f>
        <v>239</v>
      </c>
      <c r="D34" s="57">
        <f>+D19</f>
        <v>142</v>
      </c>
      <c r="E34" s="57">
        <f>+E19</f>
        <v>97</v>
      </c>
    </row>
    <row r="35" spans="1:7">
      <c r="A35" t="s">
        <v>102</v>
      </c>
      <c r="B35" s="18">
        <v>6</v>
      </c>
      <c r="C35" s="57">
        <f>+C29</f>
        <v>199</v>
      </c>
      <c r="D35" s="57">
        <f>+D29</f>
        <v>59</v>
      </c>
      <c r="E35" s="57">
        <f>+E29</f>
        <v>140</v>
      </c>
    </row>
    <row r="36" spans="1:7">
      <c r="A36" t="s">
        <v>15</v>
      </c>
      <c r="B36" s="18">
        <f>SUM(B33:B35)</f>
        <v>14</v>
      </c>
      <c r="C36" s="18">
        <f>SUM(C33:C35)</f>
        <v>813</v>
      </c>
      <c r="D36" s="18">
        <f>SUM(D33:D35)</f>
        <v>419</v>
      </c>
      <c r="E36" s="18">
        <f>SUM(E33:E35)</f>
        <v>394</v>
      </c>
      <c r="F36" s="18"/>
      <c r="G36" s="18"/>
    </row>
    <row r="37" spans="1:7">
      <c r="A37" t="s">
        <v>16</v>
      </c>
    </row>
    <row r="38" spans="1:7" ht="18" customHeight="1">
      <c r="A38" s="161" t="str">
        <f>+$A$30</f>
        <v>Resumen del trimestre abril-junio 2024</v>
      </c>
      <c r="B38" s="161"/>
      <c r="C38" s="161"/>
      <c r="D38" s="161"/>
      <c r="E38" s="161"/>
      <c r="F38" s="161"/>
    </row>
    <row r="39" spans="1:7" ht="45">
      <c r="A39" s="58" t="s">
        <v>10</v>
      </c>
      <c r="B39" s="58" t="s">
        <v>36</v>
      </c>
      <c r="C39" s="58" t="s">
        <v>17</v>
      </c>
      <c r="D39" s="58" t="s">
        <v>18</v>
      </c>
      <c r="E39" s="89" t="s">
        <v>119</v>
      </c>
    </row>
    <row r="40" spans="1:7">
      <c r="A40" s="58" t="str">
        <f>+$A$33</f>
        <v>Abril</v>
      </c>
      <c r="B40" s="58">
        <v>2</v>
      </c>
      <c r="C40" s="58">
        <v>0</v>
      </c>
      <c r="D40" s="58"/>
      <c r="E40" s="58"/>
    </row>
    <row r="41" spans="1:7">
      <c r="A41" s="58" t="str">
        <f>+$A$34</f>
        <v>Mayo</v>
      </c>
      <c r="B41" s="58">
        <v>1</v>
      </c>
      <c r="C41" s="58"/>
      <c r="D41" s="58">
        <v>1</v>
      </c>
      <c r="E41" s="58"/>
    </row>
    <row r="42" spans="1:7">
      <c r="A42" s="58" t="str">
        <f>+$A$35</f>
        <v>Junio</v>
      </c>
      <c r="B42" s="58">
        <v>0</v>
      </c>
      <c r="C42" s="58"/>
      <c r="D42" s="58"/>
      <c r="E42" s="58">
        <v>1</v>
      </c>
    </row>
    <row r="43" spans="1:7">
      <c r="A43" t="s">
        <v>15</v>
      </c>
      <c r="B43" s="18">
        <f>SUM(B40:B42)</f>
        <v>3</v>
      </c>
      <c r="C43" s="18">
        <f>SUM(C40:C42)</f>
        <v>0</v>
      </c>
      <c r="D43" s="18">
        <f>SUM(D40:D42)</f>
        <v>1</v>
      </c>
      <c r="E43" s="18">
        <f>SUM(E40:E42)</f>
        <v>1</v>
      </c>
    </row>
    <row r="44" spans="1:7">
      <c r="A44" s="54" t="s">
        <v>38</v>
      </c>
      <c r="B44" s="54"/>
      <c r="C44" s="54"/>
      <c r="D44" s="54"/>
    </row>
    <row r="45" spans="1:7">
      <c r="A45" s="58" t="s">
        <v>10</v>
      </c>
      <c r="B45" s="58" t="s">
        <v>11</v>
      </c>
    </row>
    <row r="46" spans="1:7">
      <c r="A46" s="58" t="str">
        <f>+$A$33</f>
        <v>Abril</v>
      </c>
      <c r="B46" s="58">
        <v>5</v>
      </c>
    </row>
    <row r="47" spans="1:7">
      <c r="A47" s="58" t="str">
        <f>+$A$34</f>
        <v>Mayo</v>
      </c>
      <c r="B47" s="58">
        <v>9</v>
      </c>
    </row>
    <row r="48" spans="1:7">
      <c r="A48" s="58" t="str">
        <f>+$A$35</f>
        <v>Junio</v>
      </c>
      <c r="B48" s="58">
        <v>10</v>
      </c>
    </row>
    <row r="49" spans="1:2">
      <c r="A49" s="17" t="s">
        <v>40</v>
      </c>
      <c r="B49" s="18">
        <f>SUM(B46:B48)</f>
        <v>24</v>
      </c>
    </row>
    <row r="50" spans="1:2">
      <c r="A50" t="s">
        <v>34</v>
      </c>
    </row>
    <row r="51" spans="1:2">
      <c r="A51" s="67">
        <v>45383</v>
      </c>
    </row>
    <row r="52" spans="1:2">
      <c r="A52" s="86" t="s">
        <v>19</v>
      </c>
      <c r="B52" s="86" t="s">
        <v>11</v>
      </c>
    </row>
    <row r="53" spans="1:2">
      <c r="A53" s="66" t="s">
        <v>41</v>
      </c>
      <c r="B53" s="86">
        <v>0</v>
      </c>
    </row>
    <row r="54" spans="1:2" ht="30">
      <c r="A54" s="85" t="s">
        <v>42</v>
      </c>
      <c r="B54" s="86">
        <v>2</v>
      </c>
    </row>
    <row r="55" spans="1:2" ht="30">
      <c r="A55" s="85" t="s">
        <v>20</v>
      </c>
      <c r="B55" s="86">
        <v>0</v>
      </c>
    </row>
    <row r="56" spans="1:2" ht="30">
      <c r="A56" s="64" t="s">
        <v>21</v>
      </c>
      <c r="B56" s="86">
        <v>6</v>
      </c>
    </row>
    <row r="57" spans="1:2" ht="30">
      <c r="A57" s="64" t="s">
        <v>43</v>
      </c>
      <c r="B57" s="86">
        <v>19</v>
      </c>
    </row>
    <row r="58" spans="1:2">
      <c r="A58" s="64" t="s">
        <v>52</v>
      </c>
      <c r="B58" s="86">
        <v>0</v>
      </c>
    </row>
    <row r="59" spans="1:2">
      <c r="A59" s="64" t="s">
        <v>51</v>
      </c>
      <c r="B59" s="86">
        <v>0</v>
      </c>
    </row>
    <row r="60" spans="1:2">
      <c r="A60" s="87" t="s">
        <v>15</v>
      </c>
      <c r="B60" s="87">
        <f>SUM(B53:B59)</f>
        <v>27</v>
      </c>
    </row>
    <row r="61" spans="1:2">
      <c r="A61" s="67">
        <v>45413</v>
      </c>
    </row>
    <row r="62" spans="1:2">
      <c r="A62" s="86" t="s">
        <v>19</v>
      </c>
      <c r="B62" s="86" t="s">
        <v>11</v>
      </c>
    </row>
    <row r="63" spans="1:2">
      <c r="A63" s="66" t="s">
        <v>41</v>
      </c>
      <c r="B63" s="86">
        <v>5</v>
      </c>
    </row>
    <row r="64" spans="1:2" ht="30">
      <c r="A64" s="85" t="s">
        <v>42</v>
      </c>
      <c r="B64" s="86">
        <v>1</v>
      </c>
    </row>
    <row r="65" spans="1:6" ht="30">
      <c r="A65" s="85" t="s">
        <v>20</v>
      </c>
      <c r="B65" s="86">
        <v>0</v>
      </c>
    </row>
    <row r="66" spans="1:6" ht="30">
      <c r="A66" s="64" t="s">
        <v>21</v>
      </c>
      <c r="B66" s="86">
        <v>0</v>
      </c>
    </row>
    <row r="67" spans="1:6" ht="30">
      <c r="A67" s="64" t="s">
        <v>43</v>
      </c>
      <c r="B67" s="86">
        <v>6</v>
      </c>
    </row>
    <row r="68" spans="1:6">
      <c r="A68" s="64" t="s">
        <v>52</v>
      </c>
      <c r="B68" s="86">
        <v>0</v>
      </c>
    </row>
    <row r="69" spans="1:6">
      <c r="A69" s="64" t="s">
        <v>51</v>
      </c>
      <c r="B69" s="86">
        <v>0</v>
      </c>
    </row>
    <row r="70" spans="1:6">
      <c r="A70" s="87" t="s">
        <v>15</v>
      </c>
      <c r="B70" s="86">
        <f>SUM(B63:B69)</f>
        <v>12</v>
      </c>
    </row>
    <row r="71" spans="1:6">
      <c r="A71" s="67">
        <v>45444</v>
      </c>
      <c r="B71" s="18"/>
    </row>
    <row r="72" spans="1:6">
      <c r="A72" s="86" t="s">
        <v>19</v>
      </c>
      <c r="B72" s="86" t="s">
        <v>11</v>
      </c>
    </row>
    <row r="73" spans="1:6">
      <c r="A73" s="66" t="s">
        <v>41</v>
      </c>
      <c r="B73" s="86">
        <v>24</v>
      </c>
    </row>
    <row r="74" spans="1:6" ht="30">
      <c r="A74" s="85" t="s">
        <v>42</v>
      </c>
      <c r="B74" s="86">
        <v>218</v>
      </c>
    </row>
    <row r="75" spans="1:6" ht="30">
      <c r="A75" s="85" t="s">
        <v>20</v>
      </c>
      <c r="B75" s="86">
        <v>0</v>
      </c>
      <c r="E75" s="32"/>
      <c r="F75" s="32"/>
    </row>
    <row r="76" spans="1:6" ht="30">
      <c r="A76" s="64" t="s">
        <v>21</v>
      </c>
      <c r="B76" s="86">
        <v>8</v>
      </c>
    </row>
    <row r="77" spans="1:6" ht="30">
      <c r="A77" s="64" t="s">
        <v>43</v>
      </c>
      <c r="B77" s="86">
        <v>22</v>
      </c>
    </row>
    <row r="78" spans="1:6">
      <c r="A78" s="64" t="s">
        <v>52</v>
      </c>
      <c r="B78" s="86">
        <v>0</v>
      </c>
    </row>
    <row r="79" spans="1:6">
      <c r="A79" s="64" t="s">
        <v>51</v>
      </c>
      <c r="B79" s="86">
        <v>0</v>
      </c>
    </row>
    <row r="80" spans="1:6">
      <c r="A80" s="87" t="s">
        <v>15</v>
      </c>
      <c r="B80" s="86">
        <f>SUM(B73:B79)</f>
        <v>272</v>
      </c>
    </row>
    <row r="81" spans="1:7">
      <c r="A81" t="s">
        <v>35</v>
      </c>
      <c r="B81" s="17"/>
      <c r="D81" s="17"/>
    </row>
    <row r="82" spans="1:7">
      <c r="A82" s="17" t="str">
        <f>+$A$38</f>
        <v>Resumen del trimestre abril-junio 2024</v>
      </c>
      <c r="B82" s="17"/>
    </row>
    <row r="83" spans="1:7">
      <c r="A83" s="86" t="s">
        <v>19</v>
      </c>
      <c r="B83" s="86" t="s">
        <v>11</v>
      </c>
    </row>
    <row r="84" spans="1:7">
      <c r="A84" s="66" t="s">
        <v>41</v>
      </c>
      <c r="B84" s="86">
        <f>+B53+B63+B73</f>
        <v>29</v>
      </c>
    </row>
    <row r="85" spans="1:7" ht="30">
      <c r="A85" s="85" t="s">
        <v>42</v>
      </c>
      <c r="B85" s="86">
        <f>+B54+B64+B74</f>
        <v>221</v>
      </c>
    </row>
    <row r="86" spans="1:7" ht="30">
      <c r="A86" s="85" t="s">
        <v>20</v>
      </c>
      <c r="B86" s="86">
        <f>+B55+B65+B75</f>
        <v>0</v>
      </c>
    </row>
    <row r="87" spans="1:7" ht="30">
      <c r="A87" s="64" t="s">
        <v>21</v>
      </c>
      <c r="B87" s="86">
        <f>+B56+B66+B76</f>
        <v>14</v>
      </c>
    </row>
    <row r="88" spans="1:7" ht="30">
      <c r="A88" s="64" t="s">
        <v>43</v>
      </c>
      <c r="B88" s="86">
        <f>+B57+B67+B77</f>
        <v>47</v>
      </c>
    </row>
    <row r="89" spans="1:7">
      <c r="A89" s="64" t="s">
        <v>52</v>
      </c>
      <c r="B89" s="86">
        <v>0</v>
      </c>
    </row>
    <row r="90" spans="1:7">
      <c r="A90" s="64" t="s">
        <v>51</v>
      </c>
      <c r="B90" s="86">
        <v>0</v>
      </c>
    </row>
    <row r="91" spans="1:7">
      <c r="A91" s="87" t="s">
        <v>15</v>
      </c>
      <c r="B91" s="86">
        <f>SUM(B84:B90)</f>
        <v>311</v>
      </c>
    </row>
    <row r="92" spans="1:7">
      <c r="A92" t="s">
        <v>24</v>
      </c>
    </row>
    <row r="93" spans="1:7">
      <c r="A93" s="162" t="s">
        <v>33</v>
      </c>
      <c r="B93" s="162"/>
      <c r="C93" s="162"/>
      <c r="D93" s="77"/>
    </row>
    <row r="94" spans="1:7" ht="0.75" customHeight="1">
      <c r="A94" s="162"/>
      <c r="B94" s="162"/>
      <c r="C94" s="162"/>
      <c r="D94" s="17"/>
      <c r="F94" s="32"/>
      <c r="G94" s="32"/>
    </row>
    <row r="95" spans="1:7">
      <c r="A95" s="17" t="str">
        <f>+$A$38</f>
        <v>Resumen del trimestre abril-junio 2024</v>
      </c>
      <c r="B95" s="17"/>
    </row>
    <row r="96" spans="1:7">
      <c r="A96" s="66" t="s">
        <v>4</v>
      </c>
      <c r="B96" s="66" t="s">
        <v>11</v>
      </c>
      <c r="C96" s="66" t="s">
        <v>22</v>
      </c>
    </row>
    <row r="97" spans="1:11" ht="15" customHeight="1">
      <c r="A97" s="66" t="s">
        <v>13</v>
      </c>
      <c r="B97" s="75">
        <v>958</v>
      </c>
      <c r="C97" s="78">
        <f>+B97/B99</f>
        <v>0.77822908204711616</v>
      </c>
      <c r="E97" s="77"/>
      <c r="F97" s="79"/>
      <c r="G97" s="79"/>
      <c r="H97" s="13"/>
      <c r="I97" s="13"/>
      <c r="J97" s="13"/>
      <c r="K97" s="13"/>
    </row>
    <row r="98" spans="1:11">
      <c r="A98" s="66" t="s">
        <v>14</v>
      </c>
      <c r="B98" s="75">
        <v>273</v>
      </c>
      <c r="C98" s="78">
        <f>+B98/B99</f>
        <v>0.22177091795288384</v>
      </c>
      <c r="E98" s="18"/>
      <c r="F98" s="1"/>
      <c r="G98" s="1"/>
      <c r="H98" s="1"/>
      <c r="I98" s="1"/>
      <c r="J98" s="1"/>
    </row>
    <row r="99" spans="1:11">
      <c r="A99" s="66" t="s">
        <v>23</v>
      </c>
      <c r="B99" s="80">
        <f>SUM(B97:B98)</f>
        <v>1231</v>
      </c>
      <c r="C99" s="78">
        <f>SUM(C97:C98)</f>
        <v>1</v>
      </c>
    </row>
    <row r="100" spans="1:11" ht="23.25" customHeight="1">
      <c r="A100" s="163" t="s">
        <v>50</v>
      </c>
      <c r="B100" s="163"/>
      <c r="C100" s="163"/>
      <c r="D100" s="64"/>
      <c r="E100" s="64"/>
    </row>
    <row r="101" spans="1:11">
      <c r="A101" s="17" t="str">
        <f>+$A$38</f>
        <v>Resumen del trimestre abril-junio 2024</v>
      </c>
      <c r="B101" s="17"/>
    </row>
    <row r="102" spans="1:11">
      <c r="A102" s="66" t="s">
        <v>4</v>
      </c>
      <c r="B102" s="66" t="s">
        <v>11</v>
      </c>
      <c r="C102" s="66" t="s">
        <v>22</v>
      </c>
    </row>
    <row r="103" spans="1:11">
      <c r="A103" s="66" t="s">
        <v>13</v>
      </c>
      <c r="B103" s="75">
        <v>606</v>
      </c>
      <c r="C103" s="68">
        <f>+B103/B105</f>
        <v>0.72401433691756267</v>
      </c>
    </row>
    <row r="104" spans="1:11">
      <c r="A104" s="66" t="s">
        <v>14</v>
      </c>
      <c r="B104" s="75">
        <v>231</v>
      </c>
      <c r="C104" s="68">
        <f>+B104/B105</f>
        <v>0.27598566308243727</v>
      </c>
    </row>
    <row r="105" spans="1:11">
      <c r="A105" s="66" t="s">
        <v>23</v>
      </c>
      <c r="B105" s="80">
        <f>SUM(B103:B104)</f>
        <v>837</v>
      </c>
      <c r="C105" s="68">
        <f>SUM(C103:C104)</f>
        <v>1</v>
      </c>
    </row>
    <row r="106" spans="1:11">
      <c r="A106" t="s">
        <v>47</v>
      </c>
      <c r="C106" s="17"/>
    </row>
    <row r="107" spans="1:11">
      <c r="A107" s="69" t="str">
        <f>+$A$101</f>
        <v>Resumen del trimestre abril-junio 2024</v>
      </c>
      <c r="B107" s="17"/>
    </row>
    <row r="108" spans="1:11">
      <c r="A108" t="s">
        <v>19</v>
      </c>
      <c r="B108" t="s">
        <v>11</v>
      </c>
      <c r="C108" t="s">
        <v>22</v>
      </c>
    </row>
    <row r="109" spans="1:11" ht="45">
      <c r="A109" s="64" t="s">
        <v>111</v>
      </c>
      <c r="B109" s="57">
        <v>385</v>
      </c>
      <c r="C109" s="65">
        <f>+B109/B124</f>
        <v>0.32821824381926684</v>
      </c>
    </row>
    <row r="110" spans="1:11" ht="60">
      <c r="A110" s="64" t="s">
        <v>116</v>
      </c>
      <c r="B110" s="57">
        <v>235</v>
      </c>
      <c r="C110" s="65">
        <f>+B110/B124</f>
        <v>0.20034100596760443</v>
      </c>
    </row>
    <row r="111" spans="1:11" ht="22.5" customHeight="1">
      <c r="A111" s="66" t="s">
        <v>105</v>
      </c>
      <c r="B111" s="57">
        <v>169</v>
      </c>
      <c r="C111" s="65">
        <f>+B111/B124</f>
        <v>0.14407502131287298</v>
      </c>
    </row>
    <row r="112" spans="1:11" ht="45">
      <c r="A112" s="64" t="s">
        <v>106</v>
      </c>
      <c r="B112" s="57">
        <v>96</v>
      </c>
      <c r="C112" s="65">
        <f>+B112/B124</f>
        <v>8.1841432225063945E-2</v>
      </c>
    </row>
    <row r="113" spans="1:10" ht="30" customHeight="1">
      <c r="A113" s="64" t="s">
        <v>112</v>
      </c>
      <c r="B113" s="57">
        <v>69</v>
      </c>
      <c r="C113" s="65">
        <f>+B113/B124</f>
        <v>5.8823529411764705E-2</v>
      </c>
    </row>
    <row r="114" spans="1:10" ht="75">
      <c r="A114" s="64" t="s">
        <v>117</v>
      </c>
      <c r="B114" s="57">
        <v>58</v>
      </c>
      <c r="C114" s="65">
        <f>+B114/B124</f>
        <v>4.9445865302642798E-2</v>
      </c>
    </row>
    <row r="115" spans="1:10" ht="60">
      <c r="A115" s="64" t="s">
        <v>113</v>
      </c>
      <c r="B115" s="57">
        <v>43</v>
      </c>
      <c r="C115" s="65">
        <f>+B115/B124</f>
        <v>3.6658141517476553E-2</v>
      </c>
    </row>
    <row r="116" spans="1:10" ht="75">
      <c r="A116" s="64" t="s">
        <v>53</v>
      </c>
      <c r="B116" s="57">
        <v>34</v>
      </c>
      <c r="C116" s="65">
        <f>+B116/B124</f>
        <v>2.8985507246376812E-2</v>
      </c>
    </row>
    <row r="117" spans="1:10" ht="45">
      <c r="A117" s="64" t="s">
        <v>114</v>
      </c>
      <c r="B117" s="57">
        <v>23</v>
      </c>
      <c r="C117" s="65">
        <f>+B117/B124</f>
        <v>1.9607843137254902E-2</v>
      </c>
    </row>
    <row r="118" spans="1:10">
      <c r="A118" s="66" t="s">
        <v>107</v>
      </c>
      <c r="B118" s="57">
        <v>16</v>
      </c>
      <c r="C118" s="65">
        <f>+B118/B124</f>
        <v>1.3640238704177323E-2</v>
      </c>
    </row>
    <row r="119" spans="1:10" ht="27.75" customHeight="1">
      <c r="A119" s="64" t="s">
        <v>115</v>
      </c>
      <c r="B119" s="57">
        <v>13</v>
      </c>
      <c r="C119" s="65">
        <f>+B119/B124</f>
        <v>1.1082693947144074E-2</v>
      </c>
    </row>
    <row r="120" spans="1:10">
      <c r="A120" s="66" t="s">
        <v>108</v>
      </c>
      <c r="B120" s="57">
        <v>12</v>
      </c>
      <c r="C120" s="65">
        <f>+B120/B124</f>
        <v>1.0230179028132993E-2</v>
      </c>
    </row>
    <row r="121" spans="1:10">
      <c r="A121" s="66" t="s">
        <v>109</v>
      </c>
      <c r="B121" s="57">
        <v>9</v>
      </c>
      <c r="C121" s="65">
        <f>+B121/B124</f>
        <v>7.6726342710997444E-3</v>
      </c>
    </row>
    <row r="122" spans="1:10" ht="45">
      <c r="A122" s="64" t="s">
        <v>54</v>
      </c>
      <c r="B122" s="57">
        <v>6</v>
      </c>
      <c r="C122" s="65">
        <f>+B122/B124</f>
        <v>5.1150895140664966E-3</v>
      </c>
      <c r="J122" s="5"/>
    </row>
    <row r="123" spans="1:10" ht="30">
      <c r="A123" s="64" t="s">
        <v>110</v>
      </c>
      <c r="B123" s="57">
        <v>5</v>
      </c>
      <c r="C123" s="65">
        <f>+B123/B124</f>
        <v>4.2625745950554137E-3</v>
      </c>
      <c r="J123" s="5"/>
    </row>
    <row r="124" spans="1:10">
      <c r="A124" s="17" t="s">
        <v>23</v>
      </c>
      <c r="B124" s="57">
        <f>SUM(B109:B123)</f>
        <v>1173</v>
      </c>
      <c r="C124" s="70">
        <f>SUM(C109:C123)</f>
        <v>1.0000000000000002</v>
      </c>
      <c r="J124" s="5"/>
    </row>
    <row r="125" spans="1:10">
      <c r="A125" t="s">
        <v>27</v>
      </c>
      <c r="C125" s="17"/>
    </row>
    <row r="126" spans="1:10">
      <c r="A126" s="69" t="str">
        <f>+$A$101</f>
        <v>Resumen del trimestre abril-junio 2024</v>
      </c>
      <c r="B126" s="17"/>
      <c r="J126" s="5"/>
    </row>
    <row r="127" spans="1:10" ht="30">
      <c r="A127" s="88" t="s">
        <v>10</v>
      </c>
      <c r="B127" s="88" t="s">
        <v>25</v>
      </c>
      <c r="C127" s="60" t="s">
        <v>26</v>
      </c>
      <c r="J127" s="5"/>
    </row>
    <row r="128" spans="1:10">
      <c r="A128" s="58" t="str">
        <f>+$A$33</f>
        <v>Abril</v>
      </c>
      <c r="B128" s="71">
        <v>712</v>
      </c>
      <c r="C128" s="72">
        <v>11</v>
      </c>
      <c r="J128" s="5"/>
    </row>
    <row r="129" spans="1:11">
      <c r="A129" s="58" t="str">
        <f>+$A$34</f>
        <v>Mayo</v>
      </c>
      <c r="B129" s="71">
        <v>390</v>
      </c>
      <c r="C129" s="72">
        <v>11</v>
      </c>
      <c r="J129" s="5"/>
    </row>
    <row r="130" spans="1:11">
      <c r="A130" s="58" t="str">
        <f>+$A$35</f>
        <v>Junio</v>
      </c>
      <c r="B130" s="71">
        <v>129</v>
      </c>
      <c r="C130" s="72">
        <v>1</v>
      </c>
      <c r="J130" s="5"/>
    </row>
    <row r="131" spans="1:11">
      <c r="A131" s="17" t="s">
        <v>23</v>
      </c>
      <c r="B131" s="81">
        <f>SUM(B128:B130)</f>
        <v>1231</v>
      </c>
      <c r="C131" s="82">
        <v>7.67</v>
      </c>
      <c r="J131" s="5"/>
    </row>
    <row r="132" spans="1:11">
      <c r="A132" t="s">
        <v>46</v>
      </c>
      <c r="F132" s="18"/>
    </row>
    <row r="133" spans="1:11">
      <c r="A133" t="s">
        <v>45</v>
      </c>
      <c r="E133" s="18"/>
      <c r="K133" s="5"/>
    </row>
    <row r="134" spans="1:11">
      <c r="A134" s="17" t="s">
        <v>44</v>
      </c>
      <c r="B134" s="74" t="str">
        <f>+A128</f>
        <v>Abril</v>
      </c>
      <c r="E134" s="18"/>
      <c r="K134" s="5"/>
    </row>
    <row r="135" spans="1:11">
      <c r="A135" s="75" t="s">
        <v>28</v>
      </c>
      <c r="B135" s="75" t="s">
        <v>11</v>
      </c>
      <c r="D135" t="s">
        <v>118</v>
      </c>
      <c r="E135" s="18"/>
      <c r="K135" s="5"/>
    </row>
    <row r="136" spans="1:11">
      <c r="A136" s="66" t="s">
        <v>30</v>
      </c>
      <c r="B136" s="73">
        <v>4370</v>
      </c>
      <c r="E136" s="18"/>
      <c r="K136" s="5"/>
    </row>
    <row r="137" spans="1:11">
      <c r="A137" s="66" t="s">
        <v>31</v>
      </c>
      <c r="B137" s="73">
        <v>1069</v>
      </c>
      <c r="E137" s="18"/>
    </row>
    <row r="138" spans="1:11">
      <c r="A138" s="66" t="s">
        <v>32</v>
      </c>
      <c r="B138" s="73">
        <v>17</v>
      </c>
      <c r="E138" s="18"/>
    </row>
    <row r="139" spans="1:11">
      <c r="A139" s="66" t="s">
        <v>29</v>
      </c>
      <c r="B139" s="73">
        <f>SUM(B136:B138)</f>
        <v>5456</v>
      </c>
      <c r="E139" s="18"/>
    </row>
    <row r="140" spans="1:11">
      <c r="A140" t="s">
        <v>45</v>
      </c>
    </row>
    <row r="141" spans="1:11">
      <c r="A141" s="17" t="s">
        <v>44</v>
      </c>
      <c r="B141" s="74" t="str">
        <f>+A129</f>
        <v>Mayo</v>
      </c>
    </row>
    <row r="142" spans="1:11">
      <c r="A142" s="75" t="s">
        <v>28</v>
      </c>
      <c r="B142" s="75" t="s">
        <v>11</v>
      </c>
    </row>
    <row r="143" spans="1:11">
      <c r="A143" s="66" t="s">
        <v>30</v>
      </c>
      <c r="B143" s="73">
        <v>4518</v>
      </c>
    </row>
    <row r="144" spans="1:11">
      <c r="A144" s="66" t="s">
        <v>31</v>
      </c>
      <c r="B144" s="73">
        <v>824</v>
      </c>
    </row>
    <row r="145" spans="1:11">
      <c r="A145" s="66" t="s">
        <v>32</v>
      </c>
      <c r="B145" s="73">
        <v>20</v>
      </c>
    </row>
    <row r="146" spans="1:11">
      <c r="A146" s="66" t="s">
        <v>29</v>
      </c>
      <c r="B146" s="73">
        <f>SUM(B143:B145)</f>
        <v>5362</v>
      </c>
    </row>
    <row r="147" spans="1:11">
      <c r="A147" t="s">
        <v>45</v>
      </c>
    </row>
    <row r="148" spans="1:11">
      <c r="A148" s="17" t="s">
        <v>44</v>
      </c>
      <c r="B148" s="17" t="str">
        <f>+A130</f>
        <v>Junio</v>
      </c>
      <c r="K148" s="18"/>
    </row>
    <row r="150" spans="1:11">
      <c r="A150" s="75" t="s">
        <v>28</v>
      </c>
      <c r="B150" s="75" t="s">
        <v>11</v>
      </c>
      <c r="K150" s="18"/>
    </row>
    <row r="151" spans="1:11">
      <c r="A151" s="66" t="s">
        <v>30</v>
      </c>
      <c r="B151" s="73">
        <v>2299</v>
      </c>
    </row>
    <row r="152" spans="1:11">
      <c r="A152" s="66" t="s">
        <v>31</v>
      </c>
      <c r="B152" s="73">
        <v>833</v>
      </c>
      <c r="K152" s="18"/>
    </row>
    <row r="153" spans="1:11">
      <c r="A153" s="66" t="s">
        <v>32</v>
      </c>
      <c r="B153" s="73">
        <v>9</v>
      </c>
      <c r="K153" s="18"/>
    </row>
    <row r="154" spans="1:11">
      <c r="A154" s="66" t="s">
        <v>29</v>
      </c>
      <c r="B154" s="73">
        <f>SUM(B151:B153)</f>
        <v>3141</v>
      </c>
      <c r="K154" s="18"/>
    </row>
    <row r="155" spans="1:11">
      <c r="A155" s="69" t="str">
        <f>+$A$101</f>
        <v>Resumen del trimestre abril-junio 2024</v>
      </c>
      <c r="B155" s="17"/>
    </row>
    <row r="156" spans="1:11">
      <c r="A156" s="75" t="s">
        <v>28</v>
      </c>
      <c r="B156" s="75" t="s">
        <v>11</v>
      </c>
    </row>
    <row r="157" spans="1:11">
      <c r="A157" s="66" t="s">
        <v>30</v>
      </c>
      <c r="B157" s="76">
        <f>+B136+B143+B151</f>
        <v>11187</v>
      </c>
    </row>
    <row r="158" spans="1:11">
      <c r="A158" s="66" t="s">
        <v>31</v>
      </c>
      <c r="B158" s="76">
        <f>+B137+B144+B152</f>
        <v>2726</v>
      </c>
    </row>
    <row r="159" spans="1:11">
      <c r="A159" s="66" t="s">
        <v>32</v>
      </c>
      <c r="B159" s="76">
        <f>+B153+B145+B138</f>
        <v>46</v>
      </c>
    </row>
    <row r="160" spans="1:11">
      <c r="A160" s="66" t="s">
        <v>29</v>
      </c>
      <c r="B160" s="83">
        <f>SUM(B157:B159)</f>
        <v>13959</v>
      </c>
    </row>
    <row r="167" spans="2:2">
      <c r="B167" s="44" t="s">
        <v>48</v>
      </c>
    </row>
    <row r="168" spans="2:2">
      <c r="B168" s="44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Data cruda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2026-04-13T15:35:03Z</cp:lastPrinted>
  <dcterms:created xsi:type="dcterms:W3CDTF">2023-04-05T14:12:36Z</dcterms:created>
  <dcterms:modified xsi:type="dcterms:W3CDTF">2026-04-13T16:16:06Z</dcterms:modified>
</cp:coreProperties>
</file>