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ificacion y Desarrollo\COMPARTIDO\Katherine RAI\Estadísticas 2024\3er.  Trimestre 2024\"/>
    </mc:Choice>
  </mc:AlternateContent>
  <xr:revisionPtr revIDLastSave="0" documentId="13_ncr:1_{00E55D56-DEF4-4D99-9830-2CE43B13A971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Estadísticas!$A$1:$O$351</definedName>
    <definedName name="OLE_LINK1" localSheetId="0">Estadísticas!$C$24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27" i="1"/>
  <c r="D25" i="1"/>
  <c r="D26" i="1"/>
  <c r="D24" i="1"/>
  <c r="E19" i="1"/>
  <c r="F19" i="1"/>
  <c r="D18" i="1"/>
  <c r="D17" i="1"/>
  <c r="D19" i="1"/>
  <c r="B159" i="5"/>
  <c r="B158" i="5"/>
  <c r="B157" i="5"/>
  <c r="B154" i="5"/>
  <c r="B146" i="5"/>
  <c r="B139" i="5"/>
  <c r="B131" i="5"/>
  <c r="A130" i="5"/>
  <c r="B148" i="5"/>
  <c r="A129" i="5"/>
  <c r="B141" i="5"/>
  <c r="A128" i="5"/>
  <c r="B134" i="5"/>
  <c r="B124" i="5"/>
  <c r="C122" i="5"/>
  <c r="B105" i="5"/>
  <c r="C103" i="5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/>
  <c r="E19" i="5"/>
  <c r="E34" i="5"/>
  <c r="D19" i="5"/>
  <c r="D34" i="5"/>
  <c r="C19" i="5"/>
  <c r="C34" i="5"/>
  <c r="E11" i="5"/>
  <c r="D11" i="5"/>
  <c r="D33" i="5"/>
  <c r="C11" i="5"/>
  <c r="C33" i="5"/>
  <c r="C97" i="5"/>
  <c r="C99" i="5"/>
  <c r="C104" i="5"/>
  <c r="C105" i="5"/>
  <c r="B91" i="5"/>
  <c r="C116" i="5"/>
  <c r="A101" i="5"/>
  <c r="A126" i="5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D160" i="1"/>
  <c r="C70" i="1"/>
  <c r="D36" i="1"/>
  <c r="E36" i="1"/>
  <c r="F45" i="1"/>
  <c r="F36" i="1"/>
  <c r="G45" i="1"/>
  <c r="D182" i="1"/>
  <c r="D181" i="1"/>
  <c r="D180" i="1"/>
  <c r="D179" i="1"/>
  <c r="D178" i="1"/>
  <c r="D121" i="1"/>
  <c r="F43" i="1"/>
  <c r="E43" i="1"/>
  <c r="E45" i="1"/>
  <c r="A155" i="5"/>
  <c r="A107" i="5"/>
  <c r="C124" i="5"/>
  <c r="D185" i="1"/>
  <c r="C333" i="1"/>
  <c r="C332" i="1"/>
  <c r="C242" i="1"/>
  <c r="C334" i="1"/>
  <c r="C297" i="1"/>
  <c r="D240" i="1"/>
  <c r="D236" i="1"/>
  <c r="D233" i="1"/>
  <c r="D229" i="1"/>
  <c r="D239" i="1"/>
  <c r="D235" i="1"/>
  <c r="D232" i="1"/>
  <c r="D228" i="1"/>
  <c r="D238" i="1"/>
  <c r="D231" i="1"/>
  <c r="D241" i="1"/>
  <c r="D237" i="1"/>
  <c r="D234" i="1"/>
  <c r="D230" i="1"/>
  <c r="D83" i="1"/>
  <c r="F28" i="1"/>
  <c r="G44" i="1"/>
  <c r="E28" i="1"/>
  <c r="B256" i="1"/>
  <c r="C311" i="1"/>
  <c r="B255" i="1"/>
  <c r="C290" i="1"/>
  <c r="B254" i="1"/>
  <c r="C271" i="1"/>
  <c r="C82" i="1"/>
  <c r="C81" i="1"/>
  <c r="C80" i="1"/>
  <c r="C74" i="1"/>
  <c r="C73" i="1"/>
  <c r="C72" i="1"/>
  <c r="C318" i="1"/>
  <c r="C278" i="1"/>
  <c r="F44" i="1"/>
  <c r="E44" i="1"/>
  <c r="D28" i="1"/>
  <c r="B172" i="1"/>
  <c r="B212" i="1"/>
  <c r="B197" i="1"/>
  <c r="C335" i="1"/>
  <c r="C257" i="1"/>
  <c r="C216" i="1"/>
  <c r="D215" i="1"/>
  <c r="D214" i="1"/>
  <c r="B226" i="1"/>
  <c r="B330" i="1"/>
  <c r="B252" i="1"/>
  <c r="D216" i="1"/>
  <c r="D242" i="1"/>
  <c r="C202" i="1"/>
  <c r="G75" i="1"/>
  <c r="F75" i="1"/>
  <c r="E75" i="1"/>
  <c r="D75" i="1"/>
  <c r="D201" i="1"/>
  <c r="D200" i="1"/>
  <c r="F46" i="1"/>
  <c r="D202" i="1"/>
  <c r="D46" i="1"/>
  <c r="G46" i="1"/>
  <c r="E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257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<sst xmlns="http://schemas.openxmlformats.org/spreadsheetml/2006/main" count="406" uniqueCount="170">
  <si>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</si>
  <si>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</si>
  <si>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</si>
  <si>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</si>
  <si>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</si>
  <si>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</si>
  <si>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</si>
  <si>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</si>
  <si>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</si>
  <si>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</si>
  <si>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</si>
  <si>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</si>
  <si>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</si>
  <si>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</si>
  <si>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</si>
  <si>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</si>
  <si>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</si>
  <si>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</si>
  <si>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</si>
  <si>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</si>
  <si>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</si>
  <si>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</si>
  <si>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</si>
  <si>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</si>
  <si>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</si>
  <si>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</si>
  <si>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</si>
  <si>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</si>
  <si>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</si>
  <si>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</si>
  <si>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</si>
  <si>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</si>
  <si>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</si>
  <si>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</si>
  <si>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</si>
  <si>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</si>
  <si>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</si>
  <si>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</si>
  <si>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</si>
  <si>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</si>
  <si>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</si>
  <si>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</si>
  <si>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</si>
  <si>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</si>
  <si>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</si>
  <si>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</si>
  <si>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</si>
  <si>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</si>
  <si>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</si>
  <si>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</si>
  <si>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</si>
  <si>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</si>
  <si>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</si>
  <si>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</si>
  <si>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</si>
  <si>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</si>
  <si>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</si>
  <si>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</si>
  <si>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</si>
  <si>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</si>
  <si>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</si>
  <si>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</si>
  <si>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</si>
  <si>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</si>
  <si>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</si>
  <si>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</si>
  <si>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</si>
  <si>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</si>
  <si>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</si>
  <si>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</si>
  <si>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</si>
  <si>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</si>
  <si>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</si>
  <si>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</si>
  <si>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</si>
  <si>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</si>
  <si>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</si>
  <si>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</si>
  <si>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</si>
  <si>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</si>
  <si>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</si>
  <si>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</si>
  <si>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</si>
  <si>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</si>
  <si>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</si>
  <si>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</si>
  <si>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</si>
  <si>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</si>
  <si>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</si>
  <si>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</si>
  <si>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</si>
  <si>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</si>
  <si>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</si>
  <si>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</si>
  <si>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</si>
  <si>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</si>
  <si>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</si>
  <si>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</si>
  <si>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</si>
  <si>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</si>
  <si>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</si>
  <si>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</si>
  <si>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</si>
  <si>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</si>
  <si>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</si>
  <si>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</si>
  <si>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</si>
  <si>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</si>
  <si>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</si>
  <si>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</si>
  <si>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</si>
  <si>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</si>
  <si>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</si>
  <si>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</si>
  <si>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</si>
  <si>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</si>
  <si>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</si>
  <si>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</si>
  <si>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</si>
  <si>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</si>
  <si>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 xml:space="preserve">                    Estadísticas trimestre julio-septiembre 2024.</t>
  </si>
  <si>
    <t>Estadística julio 2024</t>
  </si>
  <si>
    <t xml:space="preserve">Charla generalidades del Derecho de Autor sector Plan de Negocios-VIRTUAL-UNIBE.  </t>
  </si>
  <si>
    <t xml:space="preserve">Estudiantes, docentes </t>
  </si>
  <si>
    <t>02 de julio 2024.</t>
  </si>
  <si>
    <t>Derecho de Autor en la Industria Musical-UCE-VIRTUAL.</t>
  </si>
  <si>
    <t xml:space="preserve">Músicos, interpretes. </t>
  </si>
  <si>
    <t>25 de julio 2024.</t>
  </si>
  <si>
    <t>31 de julio 2024.</t>
  </si>
  <si>
    <t xml:space="preserve">Estudiantes </t>
  </si>
  <si>
    <t xml:space="preserve">Conferencia Derecho de Autor y Propieda Intelectual-UNIBE. </t>
  </si>
  <si>
    <t>Estadística agosto 2024</t>
  </si>
  <si>
    <t xml:space="preserve">Seminario Formacion de Observancia en el Derecho de Autor y las Sociedades de Gestion Colectiva. </t>
  </si>
  <si>
    <t xml:space="preserve">Fiscales, musicos, </t>
  </si>
  <si>
    <t>09 de agosto 2024</t>
  </si>
  <si>
    <t xml:space="preserve">Conversatorio sobre Derecho de Autor en la Musica Tipica. </t>
  </si>
  <si>
    <t xml:space="preserve">artistas, musicos, compositores. </t>
  </si>
  <si>
    <t>14 de agosto 2024</t>
  </si>
  <si>
    <t xml:space="preserve">Formacion sobre Derecho de Autor. </t>
  </si>
  <si>
    <t xml:space="preserve">Colaboradores. </t>
  </si>
  <si>
    <t>23 de agosto 2024</t>
  </si>
  <si>
    <t>Cierre Seminario Formacion de Observancia en el Derecho de Autor y las Sociedades de Gestion Colectiva.</t>
  </si>
  <si>
    <t>Fiscales, musicos,</t>
  </si>
  <si>
    <t>Estadística septiembre 2024</t>
  </si>
  <si>
    <t xml:space="preserve">Encuentro con Productores Artisticos. </t>
  </si>
  <si>
    <t xml:space="preserve">Taller en Derecho de Autor y la Proteccion de bienes intangibles. </t>
  </si>
  <si>
    <t xml:space="preserve">Productores artisticos, artistas, musicos, compositores </t>
  </si>
  <si>
    <t xml:space="preserve">Funcionarios de gobierno </t>
  </si>
  <si>
    <t>18 de septiembre 2024</t>
  </si>
  <si>
    <t>19 de septiembre 2024</t>
  </si>
  <si>
    <t>Cantidad de actividades
en septiembre :   2</t>
  </si>
  <si>
    <t>julio</t>
  </si>
  <si>
    <t>agosto</t>
  </si>
  <si>
    <t>septiembre</t>
  </si>
  <si>
    <t>Cantidad de actividades
en julio:  3</t>
  </si>
  <si>
    <t>Cantidad de actividades
en agosto :   4</t>
  </si>
  <si>
    <t>Resumen del trimestre julio-septiembre 2024</t>
  </si>
  <si>
    <t>Subcategorías</t>
  </si>
  <si>
    <t>Registro de letras para una obra musical</t>
  </si>
  <si>
    <t>Registro de libro</t>
  </si>
  <si>
    <t>Letras para una obra musical</t>
  </si>
  <si>
    <t>Registro de producción letras para una obra musical (6-15)</t>
  </si>
  <si>
    <t>Registro de guion cinematográfico y documental largometraje</t>
  </si>
  <si>
    <t>Registro de diseño textil</t>
  </si>
  <si>
    <t>Registro de revistas, folletos, agendas, sermones, novelas, cuentos, manuales, entre otras análogas</t>
  </si>
  <si>
    <t>Producción de canciones</t>
  </si>
  <si>
    <t xml:space="preserve">Registro de proyecto </t>
  </si>
  <si>
    <t>Obras musicales con letra o sin ellas</t>
  </si>
  <si>
    <t>Registro de producción de obras musicales con letras o sin ellas</t>
  </si>
  <si>
    <t>Registro de guion 
cinematográfico y documental cortometraje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</si>
</sst>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theme="1"/>
      <name val="Quattrocento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2" fillId="0" borderId="8" xfId="0" applyNumberFormat="1" applyFont="1" applyBorder="1" applyAlignment="1">
      <alignment horizontal="right" vertical="center"/>
    </xf>
    <xf numFmtId="0" fontId="11" fillId="5" borderId="7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7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5" fillId="0" borderId="0" xfId="0" applyFont="1" applyAlignment="1">
      <alignment horizontal="left"/>
    </xf>
    <xf numFmtId="0" fontId="8" fillId="9" borderId="7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right" vertical="center" wrapText="1"/>
    </xf>
    <xf numFmtId="0" fontId="5" fillId="0" borderId="0" xfId="0" applyFont="1"/>
    <xf numFmtId="9" fontId="11" fillId="2" borderId="8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0" fillId="0" borderId="0" xfId="0" applyFont="1"/>
    <xf numFmtId="0" fontId="12" fillId="0" borderId="8" xfId="0" applyFont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9" fontId="0" fillId="0" borderId="25" xfId="2" applyFont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6" borderId="27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1" fillId="0" borderId="0" xfId="0" applyFont="1" applyAlignment="1">
      <alignment vertical="center" wrapText="1"/>
    </xf>
    <xf numFmtId="0" fontId="11" fillId="5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6" borderId="29" xfId="0" applyFont="1" applyFill="1" applyBorder="1" applyAlignment="1">
      <alignment horizontal="center" vertical="center"/>
    </xf>
    <xf numFmtId="9" fontId="1" fillId="0" borderId="4" xfId="0" applyNumberFormat="1" applyFont="1" applyBorder="1"/>
    <xf numFmtId="3" fontId="0" fillId="0" borderId="0" xfId="0" applyNumberFormat="1"/>
    <xf numFmtId="0" fontId="0" fillId="0" borderId="12" xfId="0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4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vertical="top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top" wrapText="1"/>
    </xf>
    <xf numFmtId="166" fontId="0" fillId="0" borderId="4" xfId="0" applyNumberFormat="1" applyBorder="1"/>
    <xf numFmtId="165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166" fontId="1" fillId="0" borderId="4" xfId="1" applyNumberFormat="1" applyFont="1" applyFill="1" applyBorder="1"/>
    <xf numFmtId="165" fontId="1" fillId="0" borderId="4" xfId="1" applyNumberFormat="1" applyFont="1" applyFill="1" applyBorder="1"/>
    <xf numFmtId="0" fontId="11" fillId="0" borderId="0" xfId="0" applyFont="1" applyAlignment="1">
      <alignment vertical="center" wrapText="1"/>
    </xf>
    <xf numFmtId="0" fontId="3" fillId="0" borderId="0" xfId="0" applyFont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Estadísticas!$D$42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Estadísticas!$C$43:$C$45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Estadísticas!$D$43:$D$45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julio-septiembre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Estadísticas!$D$177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Estadísticas!$C$178:$C$182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Estadísticas!$D$178:$D$182</c:f>
              <c:numCache>
                <c:formatCode>General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11</c:v>
                </c:pt>
                <c:pt idx="3">
                  <c:v>15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Estadísticas!$C$199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Estadísticas!$B$200:$B$201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Estadísticas!$C$200:$C$201</c:f>
              <c:numCache>
                <c:formatCode>General</c:formatCode>
                <c:ptCount val="2"/>
                <c:pt idx="0">
                  <c:v>819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Estadísticas!$B$214:$B$215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Estadísticas!$C$214:$C$215</c:f>
              <c:numCache>
                <c:formatCode>General</c:formatCode>
                <c:ptCount val="2"/>
                <c:pt idx="0">
                  <c:v>101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Resumen</a:t>
            </a:r>
            <a:r>
              <a:rPr lang="es-DO" sz="1200" b="1" baseline="0">
                <a:solidFill>
                  <a:schemeClr val="tx1"/>
                </a:solidFill>
              </a:rPr>
              <a:t> del trimestre julio- septiembre</a:t>
            </a:r>
            <a:r>
              <a:rPr lang="es-DO" sz="1200" b="1">
                <a:solidFill>
                  <a:schemeClr val="tx1"/>
                </a:solidFill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Estadísticas!$C$331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Estadísticas!$B$332:$B$334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Estadísticas!$C$332:$C$334</c:f>
              <c:numCache>
                <c:formatCode>_(* #,##0_);_(* \(#,##0\);_(* "-"??_);_(@_)</c:formatCode>
                <c:ptCount val="3"/>
                <c:pt idx="0">
                  <c:v>963</c:v>
                </c:pt>
                <c:pt idx="1">
                  <c:v>142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julio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Estadísticas!$C$274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Estadísticas!$B$275:$B$277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Estadísticas!$C$275:$C$277</c:f>
              <c:numCache>
                <c:formatCode>_(* #,##0_);_(* \(#,##0\);_(* "-"??_);_(@_)</c:formatCode>
                <c:ptCount val="3"/>
                <c:pt idx="0">
                  <c:v>592</c:v>
                </c:pt>
                <c:pt idx="1">
                  <c:v>84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agosto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Estadísticas!$B$294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0.1364932516020666"/>
                  <c:y val="6.9714315745885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Estadísticas!$C$294</c:f>
              <c:numCache>
                <c:formatCode>_(* #,##0_);_(* \(#,##0\);_(* "-"??_);_(@_)</c:formatCode>
                <c:ptCount val="1"/>
                <c:pt idx="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Estadísticas!$B$295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2279158734769396"/>
                  <c:y val="0.102752251720247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Estadísticas!$C$295</c:f>
              <c:numCache>
                <c:formatCode>_(* #,##0_);_(* \(#,##0\);_(* "-"??_);_(@_)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Estadísticas!$B$296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Estadísticas!$C$296</c:f>
              <c:numCache>
                <c:formatCode>_(* #,##0_);_(* \(#,##0\);_(* "-"??_);_(@_)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septiembre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02637903741126"/>
          <c:y val="0.23925944353532638"/>
          <c:w val="0.67238357911125435"/>
          <c:h val="0.657139525601295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Estadísticas!$B$315:$B$317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Estadísticas!$C$315:$C$317</c:f>
              <c:numCache>
                <c:formatCode>_(* #,##0_);_(* \(#,##0\);_(* "-"??_);_(@_)</c:formatCode>
                <c:ptCount val="3"/>
                <c:pt idx="0">
                  <c:v>173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Estadísticas!$G$71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Estadísticas!$C$72:$C$74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Estadísticas!$G$72:$G$74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23258028524207391"/>
          <c:y val="2.36054374503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Pt>
            <c:idx val="13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49C-4F7E-9284-CBC9AEC29AB8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21061671636471616"/>
                  <c:y val="2.66107531894263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1456755519292339"/>
                  <c:y val="-3.4176289214385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568420760914343"/>
                  <c:y val="-0.11028234115638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13495120175693096"/>
                  <c:y val="-0.13727808945278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31354048591841083"/>
                  <c:y val="-0.195809765921461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0.36804933608255574"/>
                  <c:y val="-4.7974896584833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0.39211879176841608"/>
                  <c:y val="4.7784670005153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-5.6254228224187582E-2"/>
                  <c:y val="-0.162042316291004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0.34185261767006281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-0.38760931539667759"/>
                  <c:y val="0.16351734495635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dLbl>
              <c:idx val="13"/>
              <c:layout>
                <c:manualLayout>
                  <c:x val="0.40027047005671917"/>
                  <c:y val="0.21481480193016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49C-4F7E-9284-CBC9AEC29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Estadísticas!$B$228:$B$241</c:f>
              <c:strCache>
                <c:ptCount val="14"/>
                <c:pt idx="0">
                  <c:v>Registro de letras para una obra musical</c:v>
                </c:pt>
                <c:pt idx="1">
                  <c:v>Registro de libro</c:v>
                </c:pt>
                <c:pt idx="2">
                  <c:v>Letras para una obra musical</c:v>
                </c:pt>
                <c:pt idx="3">
                  <c:v>Registro de obras musicales con letra o sin ella</c:v>
                </c:pt>
                <c:pt idx="4">
                  <c:v>Registro de producción letras para una obra musical (6-15)</c:v>
                </c:pt>
                <c:pt idx="5">
                  <c:v>Registro de poemas</c:v>
                </c:pt>
                <c:pt idx="6">
                  <c:v>Registro de guion cinematográfico y documental largometraje</c:v>
                </c:pt>
                <c:pt idx="7">
                  <c:v>Registro de diseño textil</c:v>
                </c:pt>
                <c:pt idx="8">
                  <c:v>Registro de revistas, folletos, agendas, sermones, novelas, cuentos, manuales, entre otras análogas</c:v>
                </c:pt>
                <c:pt idx="9">
                  <c:v>Producción de canciones</c:v>
                </c:pt>
                <c:pt idx="10">
                  <c:v>Registro de guion 
cinematográfico y documental cortometraje</c:v>
                </c:pt>
                <c:pt idx="11">
                  <c:v>Registro de proyecto </c:v>
                </c:pt>
                <c:pt idx="12">
                  <c:v>Obras musicales con letra o sin ellas</c:v>
                </c:pt>
                <c:pt idx="13">
                  <c:v>Registro de producción de obras musicales con letras o sin ellas</c:v>
                </c:pt>
              </c:strCache>
            </c:strRef>
          </c:cat>
          <c:val>
            <c:numRef>
              <c:f>Estadísticas!$C$228:$C$241</c:f>
              <c:numCache>
                <c:formatCode>General</c:formatCode>
                <c:ptCount val="14"/>
                <c:pt idx="0">
                  <c:v>540</c:v>
                </c:pt>
                <c:pt idx="1">
                  <c:v>151</c:v>
                </c:pt>
                <c:pt idx="2">
                  <c:v>134</c:v>
                </c:pt>
                <c:pt idx="3">
                  <c:v>130</c:v>
                </c:pt>
                <c:pt idx="4">
                  <c:v>22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Estadísticas!$C$253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Estadísticas!$B$254:$B$256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Estadísticas!$C$254:$C$256</c:f>
              <c:numCache>
                <c:formatCode>_-* #,##0\ _€_-;\-* #,##0\ _€_-;_-* "-"??\ _€_-;_-@_-</c:formatCode>
                <c:ptCount val="3"/>
                <c:pt idx="0">
                  <c:v>681</c:v>
                </c:pt>
                <c:pt idx="1">
                  <c:v>257</c:v>
                </c:pt>
                <c:pt idx="2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Estadísticas!$D$253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Estadísticas!$B$254:$B$256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Estadísticas!$D$254:$D$256</c:f>
              <c:numCache>
                <c:formatCode>_-* #,##0.00\ _€_-;\-* #,##0.00\ _€_-;_-* "-"??\ _€_-;_-@_-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5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5.8131382614756789E-2"/>
          <c:y val="7.9227737426055156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Estadísticas!$E$42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0"/>
                  <c:y val="-0.22866244578784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Estadísticas!$C$43:$C$45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Estadísticas!$E$43:$E$45</c:f>
              <c:numCache>
                <c:formatCode>General</c:formatCode>
                <c:ptCount val="3"/>
                <c:pt idx="0">
                  <c:v>125</c:v>
                </c:pt>
                <c:pt idx="1">
                  <c:v>320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Estadísticas!$F$42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Estadísticas!$C$43:$C$45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Estadísticas!$F$43:$F$45</c:f>
              <c:numCache>
                <c:formatCode>General</c:formatCode>
                <c:ptCount val="3"/>
                <c:pt idx="0">
                  <c:v>60</c:v>
                </c:pt>
                <c:pt idx="1">
                  <c:v>119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Estadísticas!$G$42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Estadísticas!$C$43:$C$45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Estadísticas!$G$43:$G$45</c:f>
              <c:numCache>
                <c:formatCode>General</c:formatCode>
                <c:ptCount val="3"/>
                <c:pt idx="0">
                  <c:v>65</c:v>
                </c:pt>
                <c:pt idx="1">
                  <c:v>201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Estadísticas!$D$71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Estadísticas!$C$72:$C$74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Estadísticas!$D$72:$D$74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Estadísticas!$F$71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Estadísticas!$C$72:$C$74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Estadísticas!$F$72:$F$74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Estadísticas!$D$79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111402806008384"/>
                  <c:y val="4.4745866242795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-0.10781052452685035"/>
                  <c:y val="-0.2676766612277653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Estadísticas!$C$80:$C$82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Estadísticas!$D$80:$D$82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Julio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6.6239727167612126E-3"/>
                  <c:y val="-3.453288668501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3.1452994839813599E-2"/>
                  <c:y val="-4.6047041082579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Estadísticas!$C$114:$C$120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Estadísticas!$D$114:$D$120</c:f>
              <c:numCache>
                <c:formatCode>General</c:formatCode>
                <c:ptCount val="7"/>
                <c:pt idx="0">
                  <c:v>15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  <c:pt idx="4">
                  <c:v>19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Agosto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Estadísticas!$D$132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Estadísticas!$C$133:$C$138</c:f>
              <c:strCache>
                <c:ptCount val="6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</c:strCache>
            </c:strRef>
          </c:cat>
          <c:val>
            <c:numRef>
              <c:f>Estadísticas!$D$133:$D$138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Septiembre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Estadísticas!$D$152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Estadísticas!$C$153:$C$157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Estadísticas!$D$153:$D$157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47</xdr:row>
      <xdr:rowOff>38101</xdr:rowOff>
    </xdr:from>
    <xdr:to>
      <xdr:col>4</xdr:col>
      <xdr:colOff>47625</xdr:colOff>
      <xdr:row>63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369093</xdr:colOff>
      <xdr:row>47</xdr:row>
      <xdr:rowOff>95250</xdr:rowOff>
    </xdr:from>
    <xdr:to>
      <xdr:col>7</xdr:col>
      <xdr:colOff>204787</xdr:colOff>
      <xdr:row>63</xdr:row>
      <xdr:rowOff>130968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631033</xdr:colOff>
      <xdr:row>47</xdr:row>
      <xdr:rowOff>135731</xdr:rowOff>
    </xdr:from>
    <xdr:to>
      <xdr:col>11</xdr:col>
      <xdr:colOff>750095</xdr:colOff>
      <xdr:row>63</xdr:row>
      <xdr:rowOff>154780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85</xdr:row>
      <xdr:rowOff>180975</xdr:rowOff>
    </xdr:from>
    <xdr:to>
      <xdr:col>9</xdr:col>
      <xdr:colOff>685799</xdr:colOff>
      <xdr:row>99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128587</xdr:colOff>
      <xdr:row>86</xdr:row>
      <xdr:rowOff>2381</xdr:rowOff>
    </xdr:from>
    <xdr:to>
      <xdr:col>6</xdr:col>
      <xdr:colOff>404812</xdr:colOff>
      <xdr:row>99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43544</xdr:colOff>
      <xdr:row>86</xdr:row>
      <xdr:rowOff>13607</xdr:rowOff>
    </xdr:from>
    <xdr:to>
      <xdr:col>2</xdr:col>
      <xdr:colOff>1767568</xdr:colOff>
      <xdr:row>99</xdr:row>
      <xdr:rowOff>51708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436562</xdr:colOff>
      <xdr:row>104</xdr:row>
      <xdr:rowOff>174625</xdr:rowOff>
    </xdr:from>
    <xdr:to>
      <xdr:col>9</xdr:col>
      <xdr:colOff>603249</xdr:colOff>
      <xdr:row>122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412749</xdr:colOff>
      <xdr:row>126</xdr:row>
      <xdr:rowOff>15876</xdr:rowOff>
    </xdr:from>
    <xdr:to>
      <xdr:col>9</xdr:col>
      <xdr:colOff>650875</xdr:colOff>
      <xdr:row>145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476249</xdr:colOff>
      <xdr:row>147</xdr:row>
      <xdr:rowOff>95250</xdr:rowOff>
    </xdr:from>
    <xdr:to>
      <xdr:col>10</xdr:col>
      <xdr:colOff>9525</xdr:colOff>
      <xdr:row>168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309561</xdr:colOff>
      <xdr:row>173</xdr:row>
      <xdr:rowOff>158750</xdr:rowOff>
    </xdr:from>
    <xdr:to>
      <xdr:col>9</xdr:col>
      <xdr:colOff>631031</xdr:colOff>
      <xdr:row>190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192</xdr:row>
      <xdr:rowOff>76201</xdr:rowOff>
    </xdr:from>
    <xdr:to>
      <xdr:col>9</xdr:col>
      <xdr:colOff>619125</xdr:colOff>
      <xdr:row>206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207</xdr:row>
      <xdr:rowOff>171450</xdr:rowOff>
    </xdr:from>
    <xdr:to>
      <xdr:col>9</xdr:col>
      <xdr:colOff>657224</xdr:colOff>
      <xdr:row>220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435767</xdr:colOff>
      <xdr:row>329</xdr:row>
      <xdr:rowOff>73479</xdr:rowOff>
    </xdr:from>
    <xdr:to>
      <xdr:col>11</xdr:col>
      <xdr:colOff>653143</xdr:colOff>
      <xdr:row>348</xdr:row>
      <xdr:rowOff>147297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231321</xdr:colOff>
      <xdr:row>267</xdr:row>
      <xdr:rowOff>54429</xdr:rowOff>
    </xdr:from>
    <xdr:to>
      <xdr:col>11</xdr:col>
      <xdr:colOff>598715</xdr:colOff>
      <xdr:row>283</xdr:row>
      <xdr:rowOff>37081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312964</xdr:colOff>
      <xdr:row>286</xdr:row>
      <xdr:rowOff>95250</xdr:rowOff>
    </xdr:from>
    <xdr:to>
      <xdr:col>11</xdr:col>
      <xdr:colOff>612321</xdr:colOff>
      <xdr:row>305</xdr:row>
      <xdr:rowOff>81641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367392</xdr:colOff>
      <xdr:row>306</xdr:row>
      <xdr:rowOff>169069</xdr:rowOff>
    </xdr:from>
    <xdr:to>
      <xdr:col>11</xdr:col>
      <xdr:colOff>612321</xdr:colOff>
      <xdr:row>326</xdr:row>
      <xdr:rowOff>122464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85</xdr:row>
      <xdr:rowOff>146447</xdr:rowOff>
    </xdr:from>
    <xdr:to>
      <xdr:col>14</xdr:col>
      <xdr:colOff>500062</xdr:colOff>
      <xdr:row>99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110217</xdr:colOff>
      <xdr:row>225</xdr:row>
      <xdr:rowOff>5781</xdr:rowOff>
    </xdr:from>
    <xdr:to>
      <xdr:col>11</xdr:col>
      <xdr:colOff>449036</xdr:colOff>
      <xdr:row>241</xdr:row>
      <xdr:rowOff>190839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142874</xdr:colOff>
      <xdr:row>245</xdr:row>
      <xdr:rowOff>29934</xdr:rowOff>
    </xdr:from>
    <xdr:to>
      <xdr:col>11</xdr:col>
      <xdr:colOff>530679</xdr:colOff>
      <xdr:row>263</xdr:row>
      <xdr:rowOff>163284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48"/>
  <sheetViews>
    <sheetView showGridLines="0" tabSelected="1" topLeftCell="A334" zoomScale="90" zoomScaleNormal="90" zoomScaleSheetLayoutView="70" workbookViewId="0">
      <selection activeCell="D346" sqref="D346"/>
    </sheetView>
  </sheetViews>
  <sheetFormatPr baseColWidth="10" defaultRowHeight="15" x14ac:dyDescent="0.25"/>
  <cols>
    <col min="2" max="2" width="1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ht="28.5" x14ac:dyDescent="0.45">
      <c r="C7" s="33" t="s">
        <v>120</v>
      </c>
      <c r="D7" s="33"/>
    </row>
    <row r="9" spans="1:8" x14ac:dyDescent="0.25">
      <c r="A9" s="3"/>
    </row>
    <row r="10" spans="1:8" ht="23.25" x14ac:dyDescent="0.35">
      <c r="A10" s="4" t="s">
        <v>9</v>
      </c>
      <c r="D10" s="4"/>
    </row>
    <row r="12" spans="1:8" ht="15.75" x14ac:dyDescent="0.25">
      <c r="B12" s="30" t="s">
        <v>0</v>
      </c>
      <c r="C12" s="88"/>
      <c r="D12" s="86"/>
      <c r="E12" s="86"/>
      <c r="F12" s="86"/>
      <c r="G12" s="86"/>
    </row>
    <row r="13" spans="1:8" s="86" customFormat="1" ht="32.25" customHeight="1" x14ac:dyDescent="0.25">
      <c r="D13" s="87" t="s">
        <v>121</v>
      </c>
      <c r="E13" s="30"/>
    </row>
    <row r="14" spans="1:8" ht="15" customHeight="1" x14ac:dyDescent="0.25">
      <c r="B14" s="145" t="s">
        <v>1</v>
      </c>
      <c r="C14" s="145" t="s">
        <v>2</v>
      </c>
      <c r="D14" s="136" t="s">
        <v>3</v>
      </c>
      <c r="E14" s="154" t="s">
        <v>4</v>
      </c>
      <c r="F14" s="155"/>
      <c r="G14" s="136" t="s">
        <v>5</v>
      </c>
      <c r="H14" s="147" t="s">
        <v>6</v>
      </c>
    </row>
    <row r="15" spans="1:8" x14ac:dyDescent="0.25">
      <c r="B15" s="148"/>
      <c r="C15" s="148"/>
      <c r="D15" s="153"/>
      <c r="E15" s="38" t="s">
        <v>7</v>
      </c>
      <c r="F15" s="38" t="s">
        <v>8</v>
      </c>
      <c r="G15" s="153"/>
      <c r="H15" s="147"/>
    </row>
    <row r="16" spans="1:8" ht="60" x14ac:dyDescent="0.25">
      <c r="B16" s="83">
        <v>1</v>
      </c>
      <c r="C16" s="35" t="s">
        <v>122</v>
      </c>
      <c r="D16" s="83">
        <v>40</v>
      </c>
      <c r="E16" s="36">
        <v>10</v>
      </c>
      <c r="F16" s="36">
        <v>30</v>
      </c>
      <c r="G16" s="35" t="s">
        <v>123</v>
      </c>
      <c r="H16" s="84" t="s">
        <v>124</v>
      </c>
    </row>
    <row r="17" spans="2:8" ht="63" customHeight="1" x14ac:dyDescent="0.25">
      <c r="B17" s="83">
        <v>2</v>
      </c>
      <c r="C17" s="35" t="s">
        <v>125</v>
      </c>
      <c r="D17" s="83">
        <f>+E17+F17</f>
        <v>35</v>
      </c>
      <c r="E17" s="36">
        <v>15</v>
      </c>
      <c r="F17" s="36">
        <v>20</v>
      </c>
      <c r="G17" s="35" t="s">
        <v>126</v>
      </c>
      <c r="H17" s="84" t="s">
        <v>127</v>
      </c>
    </row>
    <row r="18" spans="2:8" ht="45" x14ac:dyDescent="0.25">
      <c r="B18" s="83">
        <v>3</v>
      </c>
      <c r="C18" s="35" t="s">
        <v>130</v>
      </c>
      <c r="D18" s="83">
        <f>+E18+F18</f>
        <v>50</v>
      </c>
      <c r="E18" s="36">
        <v>35</v>
      </c>
      <c r="F18" s="36">
        <v>15</v>
      </c>
      <c r="G18" s="35" t="s">
        <v>129</v>
      </c>
      <c r="H18" s="84" t="s">
        <v>128</v>
      </c>
    </row>
    <row r="19" spans="2:8" ht="33.75" customHeight="1" x14ac:dyDescent="0.25">
      <c r="B19" s="156" t="s">
        <v>154</v>
      </c>
      <c r="C19" s="157"/>
      <c r="D19" s="32">
        <f>SUM(D16:D18)</f>
        <v>125</v>
      </c>
      <c r="E19" s="32">
        <f>SUM(E16:E18)</f>
        <v>60</v>
      </c>
      <c r="F19" s="32">
        <f>SUM(F16:F18)</f>
        <v>65</v>
      </c>
      <c r="G19" s="34"/>
      <c r="H19" s="37"/>
    </row>
    <row r="20" spans="2:8" ht="33.75" customHeight="1" x14ac:dyDescent="0.25"/>
    <row r="21" spans="2:8" x14ac:dyDescent="0.25">
      <c r="D21" s="2" t="s">
        <v>131</v>
      </c>
      <c r="E21" s="1"/>
    </row>
    <row r="22" spans="2:8" ht="15" customHeight="1" x14ac:dyDescent="0.25">
      <c r="B22" s="145" t="s">
        <v>1</v>
      </c>
      <c r="C22" s="134" t="s">
        <v>2</v>
      </c>
      <c r="D22" s="136" t="s">
        <v>3</v>
      </c>
      <c r="E22" s="150" t="s">
        <v>4</v>
      </c>
      <c r="F22" s="151"/>
      <c r="G22" s="143" t="s">
        <v>5</v>
      </c>
      <c r="H22" s="152" t="s">
        <v>6</v>
      </c>
    </row>
    <row r="23" spans="2:8" x14ac:dyDescent="0.25">
      <c r="B23" s="137"/>
      <c r="C23" s="135"/>
      <c r="D23" s="137"/>
      <c r="E23" s="40" t="s">
        <v>7</v>
      </c>
      <c r="F23" s="41" t="s">
        <v>8</v>
      </c>
      <c r="G23" s="144"/>
      <c r="H23" s="149"/>
    </row>
    <row r="24" spans="2:8" ht="60" x14ac:dyDescent="0.25">
      <c r="B24" s="83">
        <v>1</v>
      </c>
      <c r="C24" s="35" t="s">
        <v>132</v>
      </c>
      <c r="D24" s="83">
        <f>+E24+F24</f>
        <v>120</v>
      </c>
      <c r="E24" s="36">
        <v>45</v>
      </c>
      <c r="F24" s="36">
        <v>75</v>
      </c>
      <c r="G24" s="35" t="s">
        <v>133</v>
      </c>
      <c r="H24" s="84" t="s">
        <v>134</v>
      </c>
    </row>
    <row r="25" spans="2:8" ht="44.25" customHeight="1" x14ac:dyDescent="0.25">
      <c r="B25" s="83">
        <v>2</v>
      </c>
      <c r="C25" s="35" t="s">
        <v>135</v>
      </c>
      <c r="D25" s="83">
        <f t="shared" ref="D25:D27" si="0">+E25+F25</f>
        <v>60</v>
      </c>
      <c r="E25" s="36">
        <v>20</v>
      </c>
      <c r="F25" s="36">
        <v>40</v>
      </c>
      <c r="G25" s="35" t="s">
        <v>136</v>
      </c>
      <c r="H25" s="84" t="s">
        <v>137</v>
      </c>
    </row>
    <row r="26" spans="2:8" ht="44.25" customHeight="1" x14ac:dyDescent="0.25">
      <c r="B26" s="83">
        <v>3</v>
      </c>
      <c r="C26" s="35" t="s">
        <v>138</v>
      </c>
      <c r="D26" s="83">
        <f t="shared" si="0"/>
        <v>20</v>
      </c>
      <c r="E26" s="36">
        <v>9</v>
      </c>
      <c r="F26" s="36">
        <v>11</v>
      </c>
      <c r="G26" s="35" t="s">
        <v>139</v>
      </c>
      <c r="H26" s="84" t="s">
        <v>140</v>
      </c>
    </row>
    <row r="27" spans="2:8" ht="45.75" customHeight="1" x14ac:dyDescent="0.25">
      <c r="B27" s="83">
        <v>4</v>
      </c>
      <c r="C27" s="35" t="s">
        <v>141</v>
      </c>
      <c r="D27" s="83">
        <f t="shared" si="0"/>
        <v>120</v>
      </c>
      <c r="E27" s="36">
        <v>45</v>
      </c>
      <c r="F27" s="36">
        <v>75</v>
      </c>
      <c r="G27" s="35" t="s">
        <v>142</v>
      </c>
      <c r="H27" s="84" t="s">
        <v>140</v>
      </c>
    </row>
    <row r="28" spans="2:8" ht="30.75" customHeight="1" x14ac:dyDescent="0.25">
      <c r="B28" s="140" t="s">
        <v>155</v>
      </c>
      <c r="C28" s="141"/>
      <c r="D28" s="38">
        <f>+E28+F28</f>
        <v>320</v>
      </c>
      <c r="E28" s="38">
        <f>SUM(E24:E27)</f>
        <v>119</v>
      </c>
      <c r="F28" s="42">
        <f>SUM(F24:F27)</f>
        <v>201</v>
      </c>
      <c r="G28" s="43"/>
      <c r="H28" s="44"/>
    </row>
    <row r="31" spans="2:8" x14ac:dyDescent="0.25">
      <c r="D31" s="2" t="s">
        <v>143</v>
      </c>
      <c r="E31" s="1"/>
    </row>
    <row r="32" spans="2:8" x14ac:dyDescent="0.25">
      <c r="B32" s="145" t="s">
        <v>1</v>
      </c>
      <c r="C32" s="134" t="s">
        <v>2</v>
      </c>
      <c r="D32" s="143" t="s">
        <v>3</v>
      </c>
      <c r="E32" s="150" t="s">
        <v>4</v>
      </c>
      <c r="F32" s="151"/>
      <c r="G32" s="143" t="s">
        <v>5</v>
      </c>
      <c r="H32" s="152" t="s">
        <v>6</v>
      </c>
    </row>
    <row r="33" spans="2:9" x14ac:dyDescent="0.25">
      <c r="B33" s="148"/>
      <c r="C33" s="135"/>
      <c r="D33" s="149"/>
      <c r="E33" s="41" t="s">
        <v>7</v>
      </c>
      <c r="F33" s="41" t="s">
        <v>8</v>
      </c>
      <c r="G33" s="149"/>
      <c r="H33" s="149"/>
    </row>
    <row r="34" spans="2:9" ht="32.25" customHeight="1" x14ac:dyDescent="0.25">
      <c r="B34" s="83">
        <v>1</v>
      </c>
      <c r="C34" s="35" t="s">
        <v>144</v>
      </c>
      <c r="D34" s="36">
        <v>25</v>
      </c>
      <c r="E34" s="36">
        <v>15</v>
      </c>
      <c r="F34" s="36">
        <v>10</v>
      </c>
      <c r="G34" s="35" t="s">
        <v>146</v>
      </c>
      <c r="H34" s="84" t="s">
        <v>148</v>
      </c>
    </row>
    <row r="35" spans="2:9" ht="48" customHeight="1" x14ac:dyDescent="0.25">
      <c r="B35" s="83">
        <v>2</v>
      </c>
      <c r="C35" s="35" t="s">
        <v>145</v>
      </c>
      <c r="D35" s="83">
        <v>25</v>
      </c>
      <c r="E35" s="36">
        <v>12</v>
      </c>
      <c r="F35" s="36">
        <v>13</v>
      </c>
      <c r="G35" s="123" t="s">
        <v>147</v>
      </c>
      <c r="H35" s="84" t="s">
        <v>149</v>
      </c>
    </row>
    <row r="36" spans="2:9" ht="29.25" customHeight="1" x14ac:dyDescent="0.25">
      <c r="B36" s="140" t="s">
        <v>150</v>
      </c>
      <c r="C36" s="141"/>
      <c r="D36" s="38">
        <f>SUM(D34:D35)</f>
        <v>50</v>
      </c>
      <c r="E36" s="42">
        <f>SUM(E34:E35)</f>
        <v>27</v>
      </c>
      <c r="F36" s="42">
        <f>SUM(F34:F35)</f>
        <v>23</v>
      </c>
      <c r="G36" s="44"/>
      <c r="H36" s="44"/>
    </row>
    <row r="39" spans="2:9" x14ac:dyDescent="0.25">
      <c r="C39" s="5"/>
      <c r="D39" s="5"/>
      <c r="E39" s="5"/>
      <c r="F39" s="5"/>
      <c r="G39" s="5"/>
    </row>
    <row r="40" spans="2:9" x14ac:dyDescent="0.25">
      <c r="C40" s="142" t="s">
        <v>156</v>
      </c>
      <c r="D40" s="142"/>
      <c r="E40" s="142"/>
      <c r="F40" s="142"/>
      <c r="G40" s="142"/>
    </row>
    <row r="42" spans="2:9" ht="28.5" customHeight="1" x14ac:dyDescent="0.25">
      <c r="C42" s="68" t="s">
        <v>10</v>
      </c>
      <c r="D42" s="124" t="s">
        <v>12</v>
      </c>
      <c r="E42" s="124" t="s">
        <v>39</v>
      </c>
      <c r="F42" s="69" t="s">
        <v>13</v>
      </c>
      <c r="G42" s="69" t="s">
        <v>14</v>
      </c>
    </row>
    <row r="43" spans="2:9" x14ac:dyDescent="0.25">
      <c r="C43" s="6" t="s">
        <v>151</v>
      </c>
      <c r="D43" s="7">
        <v>3</v>
      </c>
      <c r="E43" s="65">
        <f>+F43+G43</f>
        <v>125</v>
      </c>
      <c r="F43" s="65">
        <f>+E19</f>
        <v>60</v>
      </c>
      <c r="G43" s="65">
        <v>65</v>
      </c>
    </row>
    <row r="44" spans="2:9" x14ac:dyDescent="0.25">
      <c r="C44" s="6" t="s">
        <v>152</v>
      </c>
      <c r="D44" s="7">
        <v>4</v>
      </c>
      <c r="E44" s="65">
        <f t="shared" ref="E44:E46" si="1">+F44+G44</f>
        <v>320</v>
      </c>
      <c r="F44" s="65">
        <f>+E28</f>
        <v>119</v>
      </c>
      <c r="G44" s="66">
        <f>+F28</f>
        <v>201</v>
      </c>
    </row>
    <row r="45" spans="2:9" x14ac:dyDescent="0.25">
      <c r="C45" s="6" t="s">
        <v>153</v>
      </c>
      <c r="D45" s="7">
        <v>2</v>
      </c>
      <c r="E45" s="65">
        <f t="shared" si="1"/>
        <v>50</v>
      </c>
      <c r="F45" s="65">
        <f>+E36</f>
        <v>27</v>
      </c>
      <c r="G45" s="66">
        <f>+F36</f>
        <v>23</v>
      </c>
    </row>
    <row r="46" spans="2:9" x14ac:dyDescent="0.25">
      <c r="C46" s="8" t="s">
        <v>15</v>
      </c>
      <c r="D46" s="9">
        <f>SUM(D43:D45)</f>
        <v>9</v>
      </c>
      <c r="E46" s="65">
        <f t="shared" si="1"/>
        <v>495</v>
      </c>
      <c r="F46" s="9">
        <f>SUM(F43:F45)</f>
        <v>206</v>
      </c>
      <c r="G46" s="9">
        <f>SUM(G43:G45)</f>
        <v>289</v>
      </c>
      <c r="H46" s="5"/>
      <c r="I46" s="5"/>
    </row>
    <row r="67" spans="1:8" ht="23.25" x14ac:dyDescent="0.35">
      <c r="A67" s="4" t="s">
        <v>16</v>
      </c>
      <c r="B67" s="27"/>
    </row>
    <row r="70" spans="1:8" ht="18" customHeight="1" x14ac:dyDescent="0.25">
      <c r="C70" s="138" t="str">
        <f>+$C$40</f>
        <v>Resumen del trimestre julio-septiembre 2024</v>
      </c>
      <c r="D70" s="138"/>
      <c r="E70" s="138"/>
      <c r="F70" s="138"/>
      <c r="G70" s="138"/>
      <c r="H70" s="139"/>
    </row>
    <row r="71" spans="1:8" ht="31.5" x14ac:dyDescent="0.25">
      <c r="C71" s="28" t="s">
        <v>10</v>
      </c>
      <c r="D71" s="28" t="s">
        <v>36</v>
      </c>
      <c r="E71" s="28" t="s">
        <v>17</v>
      </c>
      <c r="F71" s="28" t="s">
        <v>18</v>
      </c>
      <c r="G71" s="28" t="s">
        <v>37</v>
      </c>
    </row>
    <row r="72" spans="1:8" ht="15.75" x14ac:dyDescent="0.25">
      <c r="C72" s="26" t="str">
        <f>+$C$43</f>
        <v>julio</v>
      </c>
      <c r="D72" s="26">
        <v>1</v>
      </c>
      <c r="E72" s="26">
        <v>1</v>
      </c>
      <c r="F72" s="26">
        <v>1</v>
      </c>
      <c r="G72" s="26">
        <v>0</v>
      </c>
    </row>
    <row r="73" spans="1:8" ht="15.75" x14ac:dyDescent="0.25">
      <c r="C73" s="26" t="str">
        <f>+$C$44</f>
        <v>agosto</v>
      </c>
      <c r="D73" s="26">
        <v>0</v>
      </c>
      <c r="E73" s="26">
        <v>0</v>
      </c>
      <c r="F73" s="26">
        <v>0</v>
      </c>
      <c r="G73" s="26">
        <v>0</v>
      </c>
    </row>
    <row r="74" spans="1:8" ht="15.75" x14ac:dyDescent="0.25">
      <c r="C74" s="26" t="str">
        <f>+$C$45</f>
        <v>septiembre</v>
      </c>
      <c r="D74" s="26">
        <v>0</v>
      </c>
      <c r="E74" s="26">
        <v>0</v>
      </c>
      <c r="F74" s="26">
        <v>0</v>
      </c>
      <c r="G74" s="26">
        <v>0</v>
      </c>
    </row>
    <row r="75" spans="1:8" x14ac:dyDescent="0.25">
      <c r="C75" s="1" t="s">
        <v>15</v>
      </c>
      <c r="D75" s="5">
        <f>SUM(D72:D74)</f>
        <v>1</v>
      </c>
      <c r="E75" s="5">
        <f>SUM(E72:E74)</f>
        <v>1</v>
      </c>
      <c r="F75" s="5">
        <f>SUM(F72:F74)</f>
        <v>1</v>
      </c>
      <c r="G75" s="5">
        <f>SUM(G72:G74)</f>
        <v>0</v>
      </c>
    </row>
    <row r="78" spans="1:8" ht="15.75" x14ac:dyDescent="0.25">
      <c r="C78" s="67" t="s">
        <v>38</v>
      </c>
      <c r="D78" s="67"/>
      <c r="E78" s="67"/>
      <c r="F78" s="67"/>
    </row>
    <row r="79" spans="1:8" ht="15.75" x14ac:dyDescent="0.25">
      <c r="C79" s="28" t="s">
        <v>10</v>
      </c>
      <c r="D79" s="28" t="s">
        <v>11</v>
      </c>
    </row>
    <row r="80" spans="1:8" ht="15.75" x14ac:dyDescent="0.25">
      <c r="C80" s="26" t="str">
        <f>+$C$43</f>
        <v>julio</v>
      </c>
      <c r="D80" s="26">
        <v>5</v>
      </c>
    </row>
    <row r="81" spans="3:4" ht="15.75" x14ac:dyDescent="0.25">
      <c r="C81" s="26" t="str">
        <f>+$C$44</f>
        <v>agosto</v>
      </c>
      <c r="D81" s="26">
        <v>3</v>
      </c>
    </row>
    <row r="82" spans="3:4" ht="15.75" x14ac:dyDescent="0.25">
      <c r="C82" s="26" t="str">
        <f>+$C$45</f>
        <v>septiembre</v>
      </c>
      <c r="D82" s="26">
        <v>4</v>
      </c>
    </row>
    <row r="83" spans="3:4" x14ac:dyDescent="0.25">
      <c r="C83" s="39" t="s">
        <v>40</v>
      </c>
      <c r="D83" s="5">
        <f>SUM(D80:D82)</f>
        <v>12</v>
      </c>
    </row>
    <row r="84" spans="3:4" x14ac:dyDescent="0.25">
      <c r="C84" s="39"/>
      <c r="D84" s="5"/>
    </row>
    <row r="85" spans="3:4" x14ac:dyDescent="0.25">
      <c r="C85" s="39"/>
      <c r="D85" s="5"/>
    </row>
    <row r="104" spans="1:3" ht="23.25" x14ac:dyDescent="0.35">
      <c r="A104" s="133" t="s">
        <v>34</v>
      </c>
      <c r="B104" s="133"/>
      <c r="C104" s="133"/>
    </row>
    <row r="111" spans="1:3" x14ac:dyDescent="0.25">
      <c r="C111" s="10">
        <v>45474</v>
      </c>
    </row>
    <row r="112" spans="1:3" ht="15.75" thickBot="1" x14ac:dyDescent="0.3"/>
    <row r="113" spans="3:4" ht="16.5" thickBot="1" x14ac:dyDescent="0.3">
      <c r="C113" s="11" t="s">
        <v>19</v>
      </c>
      <c r="D113" s="12" t="s">
        <v>11</v>
      </c>
    </row>
    <row r="114" spans="3:4" ht="16.5" thickBot="1" x14ac:dyDescent="0.3">
      <c r="C114" s="50" t="s">
        <v>41</v>
      </c>
      <c r="D114" s="51">
        <v>15</v>
      </c>
    </row>
    <row r="115" spans="3:4" ht="32.25" thickBot="1" x14ac:dyDescent="0.3">
      <c r="C115" s="52" t="s">
        <v>42</v>
      </c>
      <c r="D115" s="51">
        <v>10</v>
      </c>
    </row>
    <row r="116" spans="3:4" ht="16.5" thickBot="1" x14ac:dyDescent="0.3">
      <c r="C116" s="52" t="s">
        <v>20</v>
      </c>
      <c r="D116" s="51">
        <v>0</v>
      </c>
    </row>
    <row r="117" spans="3:4" ht="16.5" thickBot="1" x14ac:dyDescent="0.3">
      <c r="C117" s="53" t="s">
        <v>21</v>
      </c>
      <c r="D117" s="51">
        <v>2</v>
      </c>
    </row>
    <row r="118" spans="3:4" ht="16.5" thickBot="1" x14ac:dyDescent="0.3">
      <c r="C118" s="53" t="s">
        <v>43</v>
      </c>
      <c r="D118" s="51">
        <v>19</v>
      </c>
    </row>
    <row r="119" spans="3:4" ht="16.5" thickBot="1" x14ac:dyDescent="0.3">
      <c r="C119" s="53" t="s">
        <v>52</v>
      </c>
      <c r="D119" s="51">
        <v>2</v>
      </c>
    </row>
    <row r="120" spans="3:4" ht="16.5" thickBot="1" x14ac:dyDescent="0.3">
      <c r="C120" s="53" t="s">
        <v>51</v>
      </c>
      <c r="D120" s="51">
        <v>0</v>
      </c>
    </row>
    <row r="121" spans="3:4" ht="16.5" thickBot="1" x14ac:dyDescent="0.3">
      <c r="C121" s="13" t="s">
        <v>15</v>
      </c>
      <c r="D121" s="14">
        <f>SUM(D114:D120)</f>
        <v>48</v>
      </c>
    </row>
    <row r="130" spans="3:4" x14ac:dyDescent="0.25">
      <c r="C130" s="10">
        <v>45505</v>
      </c>
    </row>
    <row r="131" spans="3:4" ht="15.75" thickBot="1" x14ac:dyDescent="0.3"/>
    <row r="132" spans="3:4" ht="16.5" thickBot="1" x14ac:dyDescent="0.3">
      <c r="C132" s="11" t="s">
        <v>19</v>
      </c>
      <c r="D132" s="12" t="s">
        <v>11</v>
      </c>
    </row>
    <row r="133" spans="3:4" ht="16.5" thickBot="1" x14ac:dyDescent="0.3">
      <c r="C133" s="50" t="s">
        <v>41</v>
      </c>
      <c r="D133" s="51">
        <v>4</v>
      </c>
    </row>
    <row r="134" spans="3:4" ht="32.25" thickBot="1" x14ac:dyDescent="0.3">
      <c r="C134" s="52" t="s">
        <v>42</v>
      </c>
      <c r="D134" s="51">
        <v>2</v>
      </c>
    </row>
    <row r="135" spans="3:4" ht="16.5" thickBot="1" x14ac:dyDescent="0.3">
      <c r="C135" s="52" t="s">
        <v>20</v>
      </c>
      <c r="D135" s="51">
        <v>8</v>
      </c>
    </row>
    <row r="136" spans="3:4" ht="16.5" thickBot="1" x14ac:dyDescent="0.3">
      <c r="C136" s="53" t="s">
        <v>21</v>
      </c>
      <c r="D136" s="51">
        <v>5</v>
      </c>
    </row>
    <row r="137" spans="3:4" ht="16.5" thickBot="1" x14ac:dyDescent="0.3">
      <c r="C137" s="53" t="s">
        <v>43</v>
      </c>
      <c r="D137" s="51">
        <v>6</v>
      </c>
    </row>
    <row r="138" spans="3:4" ht="16.5" thickBot="1" x14ac:dyDescent="0.3">
      <c r="C138" s="53" t="s">
        <v>52</v>
      </c>
      <c r="D138" s="51">
        <v>0</v>
      </c>
    </row>
    <row r="139" spans="3:4" ht="16.5" thickBot="1" x14ac:dyDescent="0.3">
      <c r="C139" s="53" t="s">
        <v>51</v>
      </c>
      <c r="D139" s="51">
        <v>0</v>
      </c>
    </row>
    <row r="140" spans="3:4" ht="16.5" thickBot="1" x14ac:dyDescent="0.3">
      <c r="C140" s="46" t="s">
        <v>15</v>
      </c>
      <c r="D140" s="47">
        <f>SUM(D133:D139)</f>
        <v>25</v>
      </c>
    </row>
    <row r="150" spans="3:8" x14ac:dyDescent="0.25">
      <c r="C150" s="10">
        <v>45536</v>
      </c>
    </row>
    <row r="151" spans="3:8" ht="15.75" thickBot="1" x14ac:dyDescent="0.3"/>
    <row r="152" spans="3:8" ht="16.5" thickBot="1" x14ac:dyDescent="0.3">
      <c r="C152" s="11" t="s">
        <v>19</v>
      </c>
      <c r="D152" s="12" t="s">
        <v>11</v>
      </c>
    </row>
    <row r="153" spans="3:8" ht="16.5" thickBot="1" x14ac:dyDescent="0.3">
      <c r="C153" s="50" t="s">
        <v>41</v>
      </c>
      <c r="D153" s="51">
        <v>3</v>
      </c>
    </row>
    <row r="154" spans="3:8" ht="32.25" thickBot="1" x14ac:dyDescent="0.3">
      <c r="C154" s="52" t="s">
        <v>42</v>
      </c>
      <c r="D154" s="51">
        <v>4</v>
      </c>
    </row>
    <row r="155" spans="3:8" ht="16.5" thickBot="1" x14ac:dyDescent="0.3">
      <c r="C155" s="52" t="s">
        <v>20</v>
      </c>
      <c r="D155" s="51">
        <v>3</v>
      </c>
      <c r="G155" s="45"/>
      <c r="H155" s="45"/>
    </row>
    <row r="156" spans="3:8" ht="16.5" thickBot="1" x14ac:dyDescent="0.3">
      <c r="C156" s="53" t="s">
        <v>21</v>
      </c>
      <c r="D156" s="51">
        <v>8</v>
      </c>
    </row>
    <row r="157" spans="3:8" ht="16.5" thickBot="1" x14ac:dyDescent="0.3">
      <c r="C157" s="53" t="s">
        <v>43</v>
      </c>
      <c r="D157" s="51">
        <v>3</v>
      </c>
    </row>
    <row r="158" spans="3:8" ht="16.5" thickBot="1" x14ac:dyDescent="0.3">
      <c r="C158" s="53" t="s">
        <v>52</v>
      </c>
      <c r="D158" s="51">
        <v>1</v>
      </c>
    </row>
    <row r="159" spans="3:8" ht="16.5" thickBot="1" x14ac:dyDescent="0.3">
      <c r="C159" s="53" t="s">
        <v>51</v>
      </c>
      <c r="D159" s="51">
        <v>0</v>
      </c>
    </row>
    <row r="160" spans="3:8" ht="16.5" thickBot="1" x14ac:dyDescent="0.3">
      <c r="C160" s="46" t="s">
        <v>15</v>
      </c>
      <c r="D160" s="47">
        <f>SUM(D153:D159)</f>
        <v>22</v>
      </c>
    </row>
    <row r="171" spans="2:5" ht="15.75" x14ac:dyDescent="0.25">
      <c r="B171" s="48" t="s">
        <v>35</v>
      </c>
      <c r="D171" s="45"/>
      <c r="E171" s="45"/>
    </row>
    <row r="172" spans="2:5" ht="15.75" x14ac:dyDescent="0.25">
      <c r="B172" s="45" t="str">
        <f>+$C$70</f>
        <v>Resumen del trimestre julio-septiembre 2024</v>
      </c>
      <c r="C172" s="45"/>
    </row>
    <row r="176" spans="2:5" ht="15.75" thickBot="1" x14ac:dyDescent="0.3"/>
    <row r="177" spans="3:4" ht="16.5" thickBot="1" x14ac:dyDescent="0.3">
      <c r="C177" s="11" t="s">
        <v>19</v>
      </c>
      <c r="D177" s="12" t="s">
        <v>11</v>
      </c>
    </row>
    <row r="178" spans="3:4" ht="16.5" thickBot="1" x14ac:dyDescent="0.3">
      <c r="C178" s="50" t="s">
        <v>41</v>
      </c>
      <c r="D178" s="51">
        <f>+D114+D133+D153</f>
        <v>22</v>
      </c>
    </row>
    <row r="179" spans="3:4" ht="32.25" thickBot="1" x14ac:dyDescent="0.3">
      <c r="C179" s="52" t="s">
        <v>42</v>
      </c>
      <c r="D179" s="51">
        <f>+D115+D134+D154</f>
        <v>16</v>
      </c>
    </row>
    <row r="180" spans="3:4" ht="16.5" thickBot="1" x14ac:dyDescent="0.3">
      <c r="C180" s="52" t="s">
        <v>20</v>
      </c>
      <c r="D180" s="51">
        <f>+D116+D135+D155</f>
        <v>11</v>
      </c>
    </row>
    <row r="181" spans="3:4" ht="16.5" thickBot="1" x14ac:dyDescent="0.3">
      <c r="C181" s="53" t="s">
        <v>21</v>
      </c>
      <c r="D181" s="51">
        <f>+D117+D136+D156</f>
        <v>15</v>
      </c>
    </row>
    <row r="182" spans="3:4" ht="16.5" thickBot="1" x14ac:dyDescent="0.3">
      <c r="C182" s="53" t="s">
        <v>43</v>
      </c>
      <c r="D182" s="51">
        <f>+D118+D137+D157</f>
        <v>28</v>
      </c>
    </row>
    <row r="183" spans="3:4" ht="16.5" thickBot="1" x14ac:dyDescent="0.3">
      <c r="C183" s="53" t="s">
        <v>52</v>
      </c>
      <c r="D183" s="51">
        <v>0</v>
      </c>
    </row>
    <row r="184" spans="3:4" ht="16.5" thickBot="1" x14ac:dyDescent="0.3">
      <c r="C184" s="53" t="s">
        <v>51</v>
      </c>
      <c r="D184" s="51">
        <v>0</v>
      </c>
    </row>
    <row r="185" spans="3:4" ht="16.5" thickBot="1" x14ac:dyDescent="0.3">
      <c r="C185" s="46" t="s">
        <v>15</v>
      </c>
      <c r="D185" s="47">
        <f>SUM(D178:D184)</f>
        <v>92</v>
      </c>
    </row>
    <row r="193" spans="1:12" ht="23.25" x14ac:dyDescent="0.35">
      <c r="A193" s="4" t="s">
        <v>24</v>
      </c>
    </row>
    <row r="195" spans="1:12" x14ac:dyDescent="0.25">
      <c r="B195" s="146" t="s">
        <v>33</v>
      </c>
      <c r="C195" s="146"/>
      <c r="D195" s="146"/>
      <c r="E195" s="20"/>
    </row>
    <row r="196" spans="1:12" ht="15.75" customHeight="1" x14ac:dyDescent="0.25">
      <c r="B196" s="146"/>
      <c r="C196" s="146"/>
      <c r="D196" s="146"/>
      <c r="E196" s="45"/>
      <c r="G196" s="45"/>
      <c r="H196" s="45"/>
    </row>
    <row r="197" spans="1:12" ht="15.75" x14ac:dyDescent="0.25">
      <c r="B197" s="45" t="str">
        <f>+$C$70</f>
        <v>Resumen del trimestre julio-septiembre 2024</v>
      </c>
      <c r="C197" s="45"/>
    </row>
    <row r="198" spans="1:12" ht="15.75" thickBot="1" x14ac:dyDescent="0.3"/>
    <row r="199" spans="1:12" ht="15.75" thickBot="1" x14ac:dyDescent="0.3">
      <c r="B199" s="15" t="s">
        <v>4</v>
      </c>
      <c r="C199" s="16" t="s">
        <v>11</v>
      </c>
      <c r="D199" s="16" t="s">
        <v>22</v>
      </c>
    </row>
    <row r="200" spans="1:12" ht="15" customHeight="1" thickBot="1" x14ac:dyDescent="0.3">
      <c r="B200" s="17" t="s">
        <v>13</v>
      </c>
      <c r="C200" s="58">
        <v>819</v>
      </c>
      <c r="D200" s="18">
        <f>+C200/C202</f>
        <v>0.81330685203574971</v>
      </c>
      <c r="F200" s="20"/>
      <c r="G200" s="20"/>
      <c r="H200" s="20"/>
      <c r="I200" s="20"/>
      <c r="J200" s="20"/>
      <c r="K200" s="20"/>
      <c r="L200" s="20"/>
    </row>
    <row r="201" spans="1:12" ht="15.75" thickBot="1" x14ac:dyDescent="0.3">
      <c r="B201" s="17" t="s">
        <v>14</v>
      </c>
      <c r="C201" s="58">
        <v>188</v>
      </c>
      <c r="D201" s="18">
        <f>+C201/C202</f>
        <v>0.18669314796425024</v>
      </c>
      <c r="F201" s="5"/>
      <c r="G201" s="1"/>
      <c r="H201" s="1"/>
      <c r="I201" s="1"/>
      <c r="J201" s="1"/>
      <c r="K201" s="1"/>
    </row>
    <row r="202" spans="1:12" ht="15.75" thickBot="1" x14ac:dyDescent="0.3">
      <c r="B202" s="19" t="s">
        <v>23</v>
      </c>
      <c r="C202" s="59">
        <f>SUM(C200:C201)</f>
        <v>1007</v>
      </c>
      <c r="D202" s="49">
        <f>SUM(D200:D201)</f>
        <v>1</v>
      </c>
    </row>
    <row r="203" spans="1:12" ht="15" customHeight="1" x14ac:dyDescent="0.25"/>
    <row r="209" spans="2:6" x14ac:dyDescent="0.25">
      <c r="D209" s="82"/>
    </row>
    <row r="211" spans="2:6" ht="23.25" customHeight="1" x14ac:dyDescent="0.25">
      <c r="B211" s="132" t="s">
        <v>50</v>
      </c>
      <c r="C211" s="132"/>
      <c r="D211" s="132"/>
      <c r="E211" s="74"/>
      <c r="F211" s="74"/>
    </row>
    <row r="212" spans="2:6" ht="15.75" x14ac:dyDescent="0.25">
      <c r="B212" s="45" t="str">
        <f>+$C$70</f>
        <v>Resumen del trimestre julio-septiembre 2024</v>
      </c>
      <c r="C212" s="45"/>
    </row>
    <row r="213" spans="2:6" x14ac:dyDescent="0.25">
      <c r="B213" s="75" t="s">
        <v>4</v>
      </c>
      <c r="C213" s="75" t="s">
        <v>11</v>
      </c>
      <c r="D213" s="75" t="s">
        <v>22</v>
      </c>
    </row>
    <row r="214" spans="2:6" x14ac:dyDescent="0.25">
      <c r="B214" s="76" t="s">
        <v>13</v>
      </c>
      <c r="C214" s="77">
        <v>101</v>
      </c>
      <c r="D214" s="89">
        <f>+C214/C216</f>
        <v>0.91818181818181821</v>
      </c>
    </row>
    <row r="215" spans="2:6" x14ac:dyDescent="0.25">
      <c r="B215" s="76" t="s">
        <v>14</v>
      </c>
      <c r="C215" s="77">
        <v>9</v>
      </c>
      <c r="D215" s="89">
        <f>+C215/C216</f>
        <v>8.1818181818181818E-2</v>
      </c>
    </row>
    <row r="216" spans="2:6" x14ac:dyDescent="0.25">
      <c r="B216" s="75" t="s">
        <v>23</v>
      </c>
      <c r="C216" s="78">
        <f>SUM(C214:C215)</f>
        <v>110</v>
      </c>
      <c r="D216" s="81">
        <f>SUM(D214:D215)</f>
        <v>1</v>
      </c>
    </row>
    <row r="225" spans="2:12" x14ac:dyDescent="0.25">
      <c r="B225" s="1" t="s">
        <v>47</v>
      </c>
      <c r="D225" s="24"/>
    </row>
    <row r="226" spans="2:12" x14ac:dyDescent="0.25">
      <c r="B226" s="72" t="str">
        <f>+$B$212</f>
        <v>Resumen del trimestre julio-septiembre 2024</v>
      </c>
      <c r="C226" s="73"/>
    </row>
    <row r="227" spans="2:12" x14ac:dyDescent="0.25">
      <c r="B227" s="62" t="s">
        <v>157</v>
      </c>
      <c r="C227" s="79" t="s">
        <v>11</v>
      </c>
      <c r="D227" s="8" t="s">
        <v>22</v>
      </c>
    </row>
    <row r="228" spans="2:12" ht="45" x14ac:dyDescent="0.25">
      <c r="B228" s="85" t="s">
        <v>158</v>
      </c>
      <c r="C228" s="65">
        <v>540</v>
      </c>
      <c r="D228" s="60">
        <f>+C228/C242</f>
        <v>0.5027932960893855</v>
      </c>
    </row>
    <row r="229" spans="2:12" x14ac:dyDescent="0.25">
      <c r="B229" s="85" t="s">
        <v>159</v>
      </c>
      <c r="C229" s="65">
        <v>151</v>
      </c>
      <c r="D229" s="60">
        <f>+C229/C242</f>
        <v>0.14059590316573556</v>
      </c>
    </row>
    <row r="230" spans="2:12" ht="22.5" customHeight="1" x14ac:dyDescent="0.25">
      <c r="B230" s="22" t="s">
        <v>160</v>
      </c>
      <c r="C230" s="65">
        <v>134</v>
      </c>
      <c r="D230" s="60">
        <f>+C230/C242</f>
        <v>0.12476722532588454</v>
      </c>
    </row>
    <row r="231" spans="2:12" ht="45" x14ac:dyDescent="0.25">
      <c r="B231" s="85" t="s">
        <v>106</v>
      </c>
      <c r="C231" s="65">
        <v>130</v>
      </c>
      <c r="D231" s="60">
        <f>+C231/C242</f>
        <v>0.12104283054003724</v>
      </c>
    </row>
    <row r="232" spans="2:12" ht="30" customHeight="1" x14ac:dyDescent="0.25">
      <c r="B232" s="85" t="s">
        <v>161</v>
      </c>
      <c r="C232" s="65">
        <v>22</v>
      </c>
      <c r="D232" s="60">
        <f>+C232/C242</f>
        <v>2.0484171322160148E-2</v>
      </c>
    </row>
    <row r="233" spans="2:12" ht="30" x14ac:dyDescent="0.25">
      <c r="B233" s="85" t="s">
        <v>109</v>
      </c>
      <c r="C233" s="65">
        <v>17</v>
      </c>
      <c r="D233" s="60">
        <f>+C233/C242</f>
        <v>1.5828677839851025E-2</v>
      </c>
    </row>
    <row r="234" spans="2:12" ht="60" x14ac:dyDescent="0.25">
      <c r="B234" s="85" t="s">
        <v>162</v>
      </c>
      <c r="C234" s="65">
        <v>16</v>
      </c>
      <c r="D234" s="60">
        <f>+C234/C242</f>
        <v>1.4897579143389199E-2</v>
      </c>
    </row>
    <row r="235" spans="2:12" ht="30" x14ac:dyDescent="0.25">
      <c r="B235" s="85" t="s">
        <v>163</v>
      </c>
      <c r="C235" s="65">
        <v>14</v>
      </c>
      <c r="D235" s="60">
        <f>+C235/C242</f>
        <v>1.3035381750465549E-2</v>
      </c>
    </row>
    <row r="236" spans="2:12" x14ac:dyDescent="0.25">
      <c r="B236" s="22" t="s">
        <v>164</v>
      </c>
      <c r="C236" s="65">
        <v>14</v>
      </c>
      <c r="D236" s="60">
        <f>+C236/C242</f>
        <v>1.3035381750465549E-2</v>
      </c>
    </row>
    <row r="237" spans="2:12" ht="27.75" customHeight="1" x14ac:dyDescent="0.25">
      <c r="B237" s="85" t="s">
        <v>165</v>
      </c>
      <c r="C237" s="65">
        <v>14</v>
      </c>
      <c r="D237" s="60">
        <f>+C237/C242</f>
        <v>1.3035381750465549E-2</v>
      </c>
    </row>
    <row r="238" spans="2:12" ht="60" x14ac:dyDescent="0.25">
      <c r="B238" s="85" t="s">
        <v>169</v>
      </c>
      <c r="C238" s="65">
        <v>6</v>
      </c>
      <c r="D238" s="60">
        <f>+C238/C242</f>
        <v>5.5865921787709499E-3</v>
      </c>
    </row>
    <row r="239" spans="2:12" ht="30.75" customHeight="1" x14ac:dyDescent="0.25">
      <c r="B239" s="22" t="s">
        <v>166</v>
      </c>
      <c r="C239" s="65">
        <v>6</v>
      </c>
      <c r="D239" s="60">
        <f>+C239/C242</f>
        <v>5.5865921787709499E-3</v>
      </c>
    </row>
    <row r="240" spans="2:12" ht="30" x14ac:dyDescent="0.25">
      <c r="B240" s="85" t="s">
        <v>167</v>
      </c>
      <c r="C240" s="65">
        <v>5</v>
      </c>
      <c r="D240" s="60">
        <f>+C240/C242</f>
        <v>4.6554934823091251E-3</v>
      </c>
      <c r="L240" s="5"/>
    </row>
    <row r="241" spans="1:12" ht="75" x14ac:dyDescent="0.25">
      <c r="B241" s="85" t="s">
        <v>168</v>
      </c>
      <c r="C241" s="65">
        <v>5</v>
      </c>
      <c r="D241" s="60">
        <f>+C241/C242</f>
        <v>4.6554934823091251E-3</v>
      </c>
      <c r="L241" s="5"/>
    </row>
    <row r="242" spans="1:12" ht="23.25" x14ac:dyDescent="0.35">
      <c r="A242" s="4"/>
      <c r="B242" s="63" t="s">
        <v>23</v>
      </c>
      <c r="C242" s="80">
        <f>SUM(C228:C241)</f>
        <v>1074</v>
      </c>
      <c r="D242" s="61">
        <f>SUM(D228:D241)</f>
        <v>1.0000000000000002</v>
      </c>
      <c r="L242" s="5"/>
    </row>
    <row r="243" spans="1:12" x14ac:dyDescent="0.25">
      <c r="L243" s="5"/>
    </row>
    <row r="244" spans="1:12" x14ac:dyDescent="0.25">
      <c r="F244" s="24"/>
      <c r="L244" s="5"/>
    </row>
    <row r="245" spans="1:12" ht="18.75" customHeight="1" x14ac:dyDescent="0.25">
      <c r="L245" s="5"/>
    </row>
    <row r="251" spans="1:12" x14ac:dyDescent="0.25">
      <c r="B251" s="1" t="s">
        <v>27</v>
      </c>
      <c r="C251" s="1"/>
      <c r="D251" s="24"/>
    </row>
    <row r="252" spans="1:12" x14ac:dyDescent="0.25">
      <c r="B252" s="72" t="str">
        <f>+$B$212</f>
        <v>Resumen del trimestre julio-septiembre 2024</v>
      </c>
      <c r="C252" s="73"/>
    </row>
    <row r="253" spans="1:12" ht="25.5" x14ac:dyDescent="0.25">
      <c r="B253" s="125" t="s">
        <v>10</v>
      </c>
      <c r="C253" s="125" t="s">
        <v>25</v>
      </c>
      <c r="D253" s="126" t="s">
        <v>26</v>
      </c>
      <c r="L253" s="5"/>
    </row>
    <row r="254" spans="1:12" ht="15.75" x14ac:dyDescent="0.25">
      <c r="B254" s="26" t="str">
        <f>+$C$43</f>
        <v>julio</v>
      </c>
      <c r="C254" s="127">
        <v>681</v>
      </c>
      <c r="D254" s="128">
        <v>0</v>
      </c>
      <c r="L254" s="5"/>
    </row>
    <row r="255" spans="1:12" ht="15.75" x14ac:dyDescent="0.25">
      <c r="B255" s="26" t="str">
        <f>+$C$44</f>
        <v>agosto</v>
      </c>
      <c r="C255" s="127">
        <v>257</v>
      </c>
      <c r="D255" s="128">
        <v>1</v>
      </c>
      <c r="L255" s="5"/>
    </row>
    <row r="256" spans="1:12" ht="15.75" x14ac:dyDescent="0.25">
      <c r="B256" s="26" t="str">
        <f>+$C$45</f>
        <v>septiembre</v>
      </c>
      <c r="C256" s="127">
        <v>179</v>
      </c>
      <c r="D256" s="128">
        <v>0</v>
      </c>
      <c r="L256" s="5"/>
    </row>
    <row r="257" spans="2:13" x14ac:dyDescent="0.25">
      <c r="B257" s="129" t="s">
        <v>23</v>
      </c>
      <c r="C257" s="130">
        <f>SUM(C254:C256)</f>
        <v>1117</v>
      </c>
      <c r="D257" s="131">
        <v>0.33</v>
      </c>
      <c r="L257" s="5"/>
    </row>
    <row r="258" spans="2:13" x14ac:dyDescent="0.25">
      <c r="L258" s="5"/>
    </row>
    <row r="259" spans="2:13" x14ac:dyDescent="0.25">
      <c r="L259" s="5"/>
    </row>
    <row r="260" spans="2:13" x14ac:dyDescent="0.25">
      <c r="G260" s="25"/>
    </row>
    <row r="261" spans="2:13" x14ac:dyDescent="0.25">
      <c r="G261" s="25"/>
    </row>
    <row r="262" spans="2:13" x14ac:dyDescent="0.25">
      <c r="G262" s="25"/>
    </row>
    <row r="263" spans="2:13" x14ac:dyDescent="0.25">
      <c r="G263" s="25"/>
    </row>
    <row r="264" spans="2:13" x14ac:dyDescent="0.25">
      <c r="G264" s="25"/>
    </row>
    <row r="265" spans="2:13" x14ac:dyDescent="0.25">
      <c r="G265" s="25"/>
    </row>
    <row r="266" spans="2:13" x14ac:dyDescent="0.25">
      <c r="F266" s="24"/>
    </row>
    <row r="267" spans="2:13" ht="23.25" x14ac:dyDescent="0.35">
      <c r="B267" s="4" t="s">
        <v>46</v>
      </c>
      <c r="G267" s="25"/>
    </row>
    <row r="268" spans="2:13" x14ac:dyDescent="0.25">
      <c r="G268" s="25"/>
    </row>
    <row r="269" spans="2:13" x14ac:dyDescent="0.25">
      <c r="G269" s="25"/>
    </row>
    <row r="270" spans="2:13" x14ac:dyDescent="0.25">
      <c r="G270" s="25"/>
    </row>
    <row r="271" spans="2:13" x14ac:dyDescent="0.25">
      <c r="C271" s="54" t="str">
        <f>+B254</f>
        <v>julio</v>
      </c>
      <c r="G271" s="25"/>
    </row>
    <row r="272" spans="2:13" ht="15.75" x14ac:dyDescent="0.25">
      <c r="B272" s="48" t="s">
        <v>45</v>
      </c>
      <c r="G272" s="25"/>
      <c r="M272" s="5"/>
    </row>
    <row r="273" spans="2:13" ht="15.75" x14ac:dyDescent="0.25">
      <c r="B273" s="45" t="s">
        <v>44</v>
      </c>
      <c r="G273" s="25"/>
      <c r="M273" s="5"/>
    </row>
    <row r="274" spans="2:13" x14ac:dyDescent="0.25">
      <c r="B274" s="21" t="s">
        <v>28</v>
      </c>
      <c r="C274" s="21" t="s">
        <v>11</v>
      </c>
      <c r="G274" s="25"/>
      <c r="M274" s="5"/>
    </row>
    <row r="275" spans="2:13" x14ac:dyDescent="0.25">
      <c r="B275" s="22" t="s">
        <v>30</v>
      </c>
      <c r="C275" s="55">
        <v>592</v>
      </c>
      <c r="G275" s="25"/>
      <c r="M275" s="5"/>
    </row>
    <row r="276" spans="2:13" x14ac:dyDescent="0.25">
      <c r="B276" s="22" t="s">
        <v>31</v>
      </c>
      <c r="C276" s="55">
        <v>84</v>
      </c>
      <c r="G276" s="25"/>
    </row>
    <row r="277" spans="2:13" x14ac:dyDescent="0.25">
      <c r="B277" s="22" t="s">
        <v>32</v>
      </c>
      <c r="C277" s="55">
        <v>5</v>
      </c>
      <c r="G277" s="25"/>
    </row>
    <row r="278" spans="2:13" x14ac:dyDescent="0.25">
      <c r="B278" s="23" t="s">
        <v>29</v>
      </c>
      <c r="C278" s="31">
        <f>SUM(C275:C277)</f>
        <v>681</v>
      </c>
      <c r="G278" s="25"/>
    </row>
    <row r="279" spans="2:13" x14ac:dyDescent="0.25">
      <c r="G279" s="25"/>
    </row>
    <row r="287" spans="2:13" ht="15.75" x14ac:dyDescent="0.25">
      <c r="E287" s="64"/>
    </row>
    <row r="288" spans="2:13" ht="15.75" x14ac:dyDescent="0.25">
      <c r="E288" s="64"/>
    </row>
    <row r="289" spans="2:5" ht="15.75" x14ac:dyDescent="0.25">
      <c r="E289" s="64"/>
    </row>
    <row r="290" spans="2:5" x14ac:dyDescent="0.25">
      <c r="C290" s="54" t="str">
        <f>+B255</f>
        <v>agosto</v>
      </c>
    </row>
    <row r="291" spans="2:5" ht="15.75" x14ac:dyDescent="0.25">
      <c r="B291" s="48" t="s">
        <v>45</v>
      </c>
    </row>
    <row r="292" spans="2:5" ht="15.75" x14ac:dyDescent="0.25">
      <c r="B292" s="45" t="s">
        <v>44</v>
      </c>
    </row>
    <row r="293" spans="2:5" x14ac:dyDescent="0.25">
      <c r="B293" s="21" t="s">
        <v>28</v>
      </c>
      <c r="C293" s="21" t="s">
        <v>11</v>
      </c>
    </row>
    <row r="294" spans="2:5" x14ac:dyDescent="0.25">
      <c r="B294" s="22" t="s">
        <v>30</v>
      </c>
      <c r="C294" s="55">
        <v>198</v>
      </c>
    </row>
    <row r="295" spans="2:5" x14ac:dyDescent="0.25">
      <c r="B295" s="22" t="s">
        <v>31</v>
      </c>
      <c r="C295" s="55">
        <v>53</v>
      </c>
    </row>
    <row r="296" spans="2:5" x14ac:dyDescent="0.25">
      <c r="B296" s="22" t="s">
        <v>32</v>
      </c>
      <c r="C296" s="55">
        <v>6</v>
      </c>
    </row>
    <row r="297" spans="2:5" x14ac:dyDescent="0.25">
      <c r="B297" s="23" t="s">
        <v>29</v>
      </c>
      <c r="C297" s="31">
        <f>SUM(C294:C296)</f>
        <v>257</v>
      </c>
    </row>
    <row r="307" spans="2:14" x14ac:dyDescent="0.25">
      <c r="G307" s="1"/>
      <c r="H307" s="1"/>
      <c r="I307" s="1"/>
      <c r="J307" s="1"/>
      <c r="K307" s="1"/>
    </row>
    <row r="308" spans="2:14" x14ac:dyDescent="0.25">
      <c r="G308" s="1"/>
      <c r="H308" s="1"/>
      <c r="I308" s="1"/>
      <c r="J308" s="1"/>
      <c r="K308" s="1"/>
    </row>
    <row r="309" spans="2:14" x14ac:dyDescent="0.25">
      <c r="J309" s="30"/>
      <c r="K309" s="1"/>
      <c r="L309" s="1"/>
      <c r="M309" s="1"/>
      <c r="N309" s="1"/>
    </row>
    <row r="310" spans="2:14" x14ac:dyDescent="0.25">
      <c r="J310" s="1"/>
      <c r="K310" s="1"/>
      <c r="L310" s="1"/>
      <c r="M310" s="1"/>
      <c r="N310" s="1"/>
    </row>
    <row r="311" spans="2:14" x14ac:dyDescent="0.25">
      <c r="C311" s="54" t="str">
        <f>+B256</f>
        <v>septiembre</v>
      </c>
      <c r="J311" s="1"/>
      <c r="K311" s="1"/>
      <c r="L311" s="1"/>
      <c r="M311" s="1"/>
      <c r="N311" s="1"/>
    </row>
    <row r="312" spans="2:14" ht="15.75" x14ac:dyDescent="0.25">
      <c r="B312" s="48" t="s">
        <v>45</v>
      </c>
      <c r="J312" s="1"/>
      <c r="K312" s="1"/>
      <c r="L312" s="1"/>
      <c r="M312" s="1"/>
      <c r="N312" s="1"/>
    </row>
    <row r="313" spans="2:14" ht="15.75" x14ac:dyDescent="0.25">
      <c r="B313" s="45" t="s">
        <v>44</v>
      </c>
      <c r="J313" s="1"/>
      <c r="K313" s="1"/>
      <c r="L313" s="1"/>
      <c r="M313" s="1"/>
      <c r="N313" s="1"/>
    </row>
    <row r="314" spans="2:14" x14ac:dyDescent="0.25">
      <c r="B314" s="21" t="s">
        <v>28</v>
      </c>
      <c r="C314" s="21" t="s">
        <v>11</v>
      </c>
      <c r="J314" s="1"/>
      <c r="K314" s="1"/>
      <c r="L314" s="1"/>
      <c r="M314" s="1"/>
      <c r="N314" s="1"/>
    </row>
    <row r="315" spans="2:14" x14ac:dyDescent="0.25">
      <c r="B315" s="22" t="s">
        <v>30</v>
      </c>
      <c r="C315" s="55">
        <v>173</v>
      </c>
      <c r="J315" s="1"/>
      <c r="K315" s="1"/>
      <c r="L315" s="1"/>
      <c r="M315" s="5"/>
      <c r="N315" s="1"/>
    </row>
    <row r="316" spans="2:14" x14ac:dyDescent="0.25">
      <c r="B316" s="22" t="s">
        <v>31</v>
      </c>
      <c r="C316" s="55">
        <v>5</v>
      </c>
      <c r="J316" s="1"/>
      <c r="K316" s="1"/>
      <c r="L316" s="1"/>
      <c r="M316" s="1"/>
      <c r="N316" s="1"/>
    </row>
    <row r="317" spans="2:14" x14ac:dyDescent="0.25">
      <c r="B317" s="22" t="s">
        <v>32</v>
      </c>
      <c r="C317" s="55">
        <v>1</v>
      </c>
      <c r="J317" s="1"/>
      <c r="K317" s="1"/>
      <c r="L317" s="1"/>
      <c r="M317" s="5"/>
      <c r="N317" s="1"/>
    </row>
    <row r="318" spans="2:14" x14ac:dyDescent="0.25">
      <c r="B318" s="23" t="s">
        <v>29</v>
      </c>
      <c r="C318" s="31">
        <f>SUM(C315:C317)</f>
        <v>179</v>
      </c>
      <c r="J318" s="1"/>
      <c r="K318" s="1"/>
      <c r="L318" s="1"/>
      <c r="M318" s="5"/>
      <c r="N318" s="1"/>
    </row>
    <row r="319" spans="2:14" x14ac:dyDescent="0.25">
      <c r="J319" s="1"/>
      <c r="K319" s="1"/>
      <c r="L319" s="1"/>
      <c r="M319" s="5"/>
      <c r="N319" s="1"/>
    </row>
    <row r="320" spans="2:14" x14ac:dyDescent="0.25">
      <c r="J320" s="1"/>
      <c r="K320" s="1"/>
      <c r="L320" s="1"/>
      <c r="M320" s="5"/>
      <c r="N320" s="1"/>
    </row>
    <row r="321" spans="2:14" x14ac:dyDescent="0.25">
      <c r="J321" s="1"/>
      <c r="K321" s="1"/>
      <c r="L321" s="1"/>
      <c r="M321" s="5"/>
      <c r="N321" s="1"/>
    </row>
    <row r="322" spans="2:14" x14ac:dyDescent="0.25">
      <c r="J322" s="1"/>
      <c r="K322" s="1"/>
      <c r="L322" s="1"/>
      <c r="M322" s="5"/>
      <c r="N322" s="1"/>
    </row>
    <row r="323" spans="2:14" x14ac:dyDescent="0.25">
      <c r="J323" s="1"/>
      <c r="K323" s="1"/>
      <c r="L323" s="1"/>
      <c r="M323" s="5"/>
      <c r="N323" s="1"/>
    </row>
    <row r="324" spans="2:14" x14ac:dyDescent="0.25">
      <c r="J324" s="1"/>
      <c r="K324" s="1"/>
      <c r="L324" s="1"/>
      <c r="M324" s="1"/>
      <c r="N324" s="1"/>
    </row>
    <row r="325" spans="2:14" x14ac:dyDescent="0.25">
      <c r="J325" s="1"/>
      <c r="K325" s="1"/>
      <c r="L325" s="1"/>
      <c r="M325" s="5"/>
      <c r="N325" s="1"/>
    </row>
    <row r="330" spans="2:14" ht="15.75" x14ac:dyDescent="0.25">
      <c r="B330" s="70" t="str">
        <f>+$B$212</f>
        <v>Resumen del trimestre julio-septiembre 2024</v>
      </c>
      <c r="C330" s="71"/>
    </row>
    <row r="331" spans="2:14" x14ac:dyDescent="0.25">
      <c r="B331" s="21" t="s">
        <v>28</v>
      </c>
      <c r="C331" s="21" t="s">
        <v>11</v>
      </c>
    </row>
    <row r="332" spans="2:14" x14ac:dyDescent="0.25">
      <c r="B332" s="22" t="s">
        <v>30</v>
      </c>
      <c r="C332" s="56">
        <f>+C275+C294+C315</f>
        <v>963</v>
      </c>
    </row>
    <row r="333" spans="2:14" x14ac:dyDescent="0.25">
      <c r="B333" s="22" t="s">
        <v>31</v>
      </c>
      <c r="C333" s="56">
        <f>+C276+C295+C316</f>
        <v>142</v>
      </c>
    </row>
    <row r="334" spans="2:14" x14ac:dyDescent="0.25">
      <c r="B334" s="22" t="s">
        <v>32</v>
      </c>
      <c r="C334" s="56">
        <f>+C317+C296+C277</f>
        <v>12</v>
      </c>
    </row>
    <row r="335" spans="2:14" x14ac:dyDescent="0.25">
      <c r="B335" s="23" t="s">
        <v>29</v>
      </c>
      <c r="C335" s="29">
        <f>SUM(C332:C334)</f>
        <v>1117</v>
      </c>
    </row>
    <row r="347" spans="3:3" x14ac:dyDescent="0.25">
      <c r="C347" s="57" t="s">
        <v>48</v>
      </c>
    </row>
    <row r="348" spans="3:3" x14ac:dyDescent="0.25">
      <c r="C348" s="57" t="s">
        <v>49</v>
      </c>
    </row>
  </sheetData>
  <sortState xmlns:xlrd2="http://schemas.microsoft.com/office/spreadsheetml/2017/richdata2" ref="B228:C241">
    <sortCondition descending="1" ref="C228:C241"/>
  </sortState>
  <mergeCells count="26">
    <mergeCell ref="H14:H15"/>
    <mergeCell ref="B32:B33"/>
    <mergeCell ref="C32:C33"/>
    <mergeCell ref="D32:D33"/>
    <mergeCell ref="E32:F32"/>
    <mergeCell ref="G32:G33"/>
    <mergeCell ref="H32:H33"/>
    <mergeCell ref="B14:B15"/>
    <mergeCell ref="C14:C15"/>
    <mergeCell ref="D14:D15"/>
    <mergeCell ref="E14:F14"/>
    <mergeCell ref="G14:G15"/>
    <mergeCell ref="H22:H23"/>
    <mergeCell ref="B28:C28"/>
    <mergeCell ref="B19:C19"/>
    <mergeCell ref="E22:F22"/>
    <mergeCell ref="B211:D211"/>
    <mergeCell ref="A104:C104"/>
    <mergeCell ref="C22:C23"/>
    <mergeCell ref="D22:D23"/>
    <mergeCell ref="C70:H70"/>
    <mergeCell ref="B36:C36"/>
    <mergeCell ref="C40:G40"/>
    <mergeCell ref="G22:G23"/>
    <mergeCell ref="B22:B23"/>
    <mergeCell ref="B195:D196"/>
  </mergeCells>
  <phoneticPr fontId="4" type="noConversion"/>
  <pageMargins left="0.7" right="0.7" top="0.75" bottom="0.75" header="0.3" footer="0.3"/>
  <pageSetup paperSize="5" scale="45" orientation="landscape" horizontalDpi="0" verticalDpi="0" r:id="rId1"/>
  <rowBreaks count="2" manualBreakCount="2">
    <brk id="283" max="14" man="1"/>
    <brk id="351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86" t="s">
        <v>0</v>
      </c>
      <c r="B3" s="86"/>
      <c r="C3" s="86"/>
      <c r="D3" s="86"/>
      <c r="E3" s="86"/>
      <c r="F3" s="86"/>
    </row>
    <row r="4" spans="1:7" s="86" customFormat="1" ht="20.25" customHeight="1" x14ac:dyDescent="0.25">
      <c r="C4" s="95" t="s">
        <v>55</v>
      </c>
      <c r="D4" s="30"/>
    </row>
    <row r="5" spans="1:7" ht="15" customHeight="1" x14ac:dyDescent="0.25">
      <c r="A5" s="158" t="s">
        <v>1</v>
      </c>
      <c r="B5" s="158" t="s">
        <v>2</v>
      </c>
      <c r="C5" s="159" t="s">
        <v>3</v>
      </c>
      <c r="D5" s="160" t="s">
        <v>4</v>
      </c>
      <c r="E5" s="160"/>
      <c r="F5" s="159" t="s">
        <v>5</v>
      </c>
      <c r="G5" s="158" t="s">
        <v>6</v>
      </c>
    </row>
    <row r="6" spans="1:7" x14ac:dyDescent="0.25">
      <c r="A6" s="158"/>
      <c r="B6" s="158"/>
      <c r="C6" s="159"/>
      <c r="D6" s="90" t="s">
        <v>7</v>
      </c>
      <c r="E6" s="90" t="s">
        <v>8</v>
      </c>
      <c r="F6" s="159"/>
      <c r="G6" s="158"/>
    </row>
    <row r="7" spans="1:7" ht="60" x14ac:dyDescent="0.25">
      <c r="A7" s="93">
        <v>1</v>
      </c>
      <c r="B7" s="94" t="s">
        <v>56</v>
      </c>
      <c r="C7" s="93">
        <v>74</v>
      </c>
      <c r="D7" s="92">
        <v>43</v>
      </c>
      <c r="E7" s="92">
        <v>31</v>
      </c>
      <c r="F7" s="94" t="s">
        <v>57</v>
      </c>
      <c r="G7" s="117" t="s">
        <v>58</v>
      </c>
    </row>
    <row r="8" spans="1:7" ht="63" customHeight="1" x14ac:dyDescent="0.25">
      <c r="A8" s="93">
        <v>2</v>
      </c>
      <c r="B8" s="94" t="s">
        <v>59</v>
      </c>
      <c r="C8" s="93">
        <v>27</v>
      </c>
      <c r="D8" s="92">
        <v>19</v>
      </c>
      <c r="E8" s="92">
        <v>8</v>
      </c>
      <c r="F8" s="94" t="s">
        <v>60</v>
      </c>
      <c r="G8" s="117" t="s">
        <v>61</v>
      </c>
    </row>
    <row r="9" spans="1:7" ht="75" customHeight="1" x14ac:dyDescent="0.25">
      <c r="A9" s="93">
        <v>3</v>
      </c>
      <c r="B9" s="94" t="s">
        <v>62</v>
      </c>
      <c r="C9" s="93">
        <v>147</v>
      </c>
      <c r="D9" s="92">
        <v>78</v>
      </c>
      <c r="E9" s="92">
        <v>69</v>
      </c>
      <c r="F9" s="94" t="s">
        <v>63</v>
      </c>
      <c r="G9" s="117" t="s">
        <v>64</v>
      </c>
    </row>
    <row r="10" spans="1:7" ht="60" customHeight="1" x14ac:dyDescent="0.25">
      <c r="A10" s="93">
        <v>4</v>
      </c>
      <c r="B10" s="94" t="s">
        <v>65</v>
      </c>
      <c r="C10" s="93">
        <v>127</v>
      </c>
      <c r="D10" s="92">
        <v>78</v>
      </c>
      <c r="E10" s="92">
        <v>49</v>
      </c>
      <c r="F10" s="94" t="s">
        <v>66</v>
      </c>
      <c r="G10" s="117"/>
    </row>
    <row r="11" spans="1:7" ht="33.75" customHeight="1" x14ac:dyDescent="0.25">
      <c r="A11" s="161" t="s">
        <v>68</v>
      </c>
      <c r="B11" s="161"/>
      <c r="C11" s="90">
        <f>SUM(C7:C10)</f>
        <v>375</v>
      </c>
      <c r="D11" s="90">
        <f>SUM(D7:D10)</f>
        <v>218</v>
      </c>
      <c r="E11" s="90">
        <f>SUM(E7:E10)</f>
        <v>157</v>
      </c>
    </row>
    <row r="12" spans="1:7" x14ac:dyDescent="0.25">
      <c r="C12" s="96" t="s">
        <v>67</v>
      </c>
    </row>
    <row r="13" spans="1:7" ht="15" customHeight="1" x14ac:dyDescent="0.25">
      <c r="A13" s="158" t="s">
        <v>1</v>
      </c>
      <c r="B13" s="158" t="s">
        <v>2</v>
      </c>
      <c r="C13" s="159" t="s">
        <v>3</v>
      </c>
      <c r="D13" s="160" t="s">
        <v>4</v>
      </c>
      <c r="E13" s="162"/>
      <c r="F13" s="159" t="s">
        <v>5</v>
      </c>
      <c r="G13" s="158" t="s">
        <v>6</v>
      </c>
    </row>
    <row r="14" spans="1:7" x14ac:dyDescent="0.25">
      <c r="A14" s="158"/>
      <c r="B14" s="158"/>
      <c r="C14" s="158"/>
      <c r="D14" s="90" t="s">
        <v>7</v>
      </c>
      <c r="E14" s="90" t="s">
        <v>8</v>
      </c>
      <c r="F14" s="159"/>
      <c r="G14" s="158"/>
    </row>
    <row r="15" spans="1:7" ht="33" customHeight="1" x14ac:dyDescent="0.25">
      <c r="A15" s="93">
        <v>1</v>
      </c>
      <c r="B15" s="94" t="s">
        <v>70</v>
      </c>
      <c r="C15" s="93">
        <v>84</v>
      </c>
      <c r="D15" s="92">
        <v>53</v>
      </c>
      <c r="E15" s="92">
        <v>31</v>
      </c>
      <c r="F15" s="94" t="s">
        <v>71</v>
      </c>
      <c r="G15" s="117" t="s">
        <v>72</v>
      </c>
    </row>
    <row r="16" spans="1:7" ht="44.25" customHeight="1" x14ac:dyDescent="0.25">
      <c r="A16" s="93">
        <v>2</v>
      </c>
      <c r="B16" s="94" t="s">
        <v>73</v>
      </c>
      <c r="C16" s="93">
        <v>49</v>
      </c>
      <c r="D16" s="92">
        <v>38</v>
      </c>
      <c r="E16" s="92">
        <v>11</v>
      </c>
      <c r="F16" s="94" t="s">
        <v>74</v>
      </c>
      <c r="G16" s="117" t="s">
        <v>75</v>
      </c>
    </row>
    <row r="17" spans="1:7" ht="44.25" customHeight="1" x14ac:dyDescent="0.25">
      <c r="A17" s="93">
        <v>3</v>
      </c>
      <c r="B17" s="94" t="s">
        <v>76</v>
      </c>
      <c r="C17" s="93">
        <v>22</v>
      </c>
      <c r="D17" s="92">
        <v>14</v>
      </c>
      <c r="E17" s="92">
        <v>8</v>
      </c>
      <c r="F17" s="94" t="s">
        <v>77</v>
      </c>
      <c r="G17" s="117" t="s">
        <v>78</v>
      </c>
    </row>
    <row r="18" spans="1:7" ht="45.75" customHeight="1" x14ac:dyDescent="0.25">
      <c r="A18" s="93">
        <v>4</v>
      </c>
      <c r="B18" s="94" t="s">
        <v>79</v>
      </c>
      <c r="C18" s="93">
        <v>84</v>
      </c>
      <c r="D18" s="92">
        <v>37</v>
      </c>
      <c r="E18" s="92">
        <v>47</v>
      </c>
      <c r="F18" s="94" t="s">
        <v>80</v>
      </c>
      <c r="G18" s="117" t="s">
        <v>81</v>
      </c>
    </row>
    <row r="19" spans="1:7" ht="30.75" customHeight="1" x14ac:dyDescent="0.25">
      <c r="A19" s="161" t="s">
        <v>69</v>
      </c>
      <c r="B19" s="161"/>
      <c r="C19" s="90">
        <f>SUM(C15:C18)</f>
        <v>239</v>
      </c>
      <c r="D19" s="90">
        <f>SUM(D15:D18)</f>
        <v>142</v>
      </c>
      <c r="E19" s="90">
        <f>SUM(E15:E18)</f>
        <v>97</v>
      </c>
    </row>
    <row r="20" spans="1:7" x14ac:dyDescent="0.25">
      <c r="C20" s="96" t="s">
        <v>99</v>
      </c>
    </row>
    <row r="21" spans="1:7" x14ac:dyDescent="0.25">
      <c r="A21" s="158" t="s">
        <v>1</v>
      </c>
      <c r="B21" s="158" t="s">
        <v>2</v>
      </c>
      <c r="C21" s="159" t="s">
        <v>3</v>
      </c>
      <c r="D21" s="160" t="s">
        <v>4</v>
      </c>
      <c r="E21" s="162"/>
      <c r="F21" s="159" t="s">
        <v>5</v>
      </c>
      <c r="G21" s="158" t="s">
        <v>6</v>
      </c>
    </row>
    <row r="22" spans="1:7" x14ac:dyDescent="0.25">
      <c r="A22" s="158"/>
      <c r="B22" s="158"/>
      <c r="C22" s="158"/>
      <c r="D22" s="90" t="s">
        <v>7</v>
      </c>
      <c r="E22" s="90" t="s">
        <v>8</v>
      </c>
      <c r="F22" s="158"/>
      <c r="G22" s="158"/>
    </row>
    <row r="23" spans="1:7" ht="32.25" customHeight="1" x14ac:dyDescent="0.25">
      <c r="A23" s="93">
        <v>1</v>
      </c>
      <c r="B23" s="94" t="s">
        <v>83</v>
      </c>
      <c r="C23" s="92">
        <v>39</v>
      </c>
      <c r="D23" s="92">
        <v>3</v>
      </c>
      <c r="E23" s="92">
        <v>36</v>
      </c>
      <c r="F23" s="94" t="s">
        <v>84</v>
      </c>
      <c r="G23" s="117" t="s">
        <v>85</v>
      </c>
    </row>
    <row r="24" spans="1:7" ht="32.25" customHeight="1" x14ac:dyDescent="0.25">
      <c r="A24" s="93">
        <v>2</v>
      </c>
      <c r="B24" s="94" t="s">
        <v>86</v>
      </c>
      <c r="C24" s="93">
        <v>26</v>
      </c>
      <c r="D24" s="92">
        <v>12</v>
      </c>
      <c r="E24" s="92">
        <v>14</v>
      </c>
      <c r="F24" s="94" t="s">
        <v>84</v>
      </c>
      <c r="G24" s="117" t="s">
        <v>87</v>
      </c>
    </row>
    <row r="25" spans="1:7" ht="32.25" customHeight="1" x14ac:dyDescent="0.25">
      <c r="A25" s="93">
        <v>3</v>
      </c>
      <c r="B25" s="94" t="s">
        <v>88</v>
      </c>
      <c r="C25" s="93">
        <v>24</v>
      </c>
      <c r="D25" s="92">
        <v>7</v>
      </c>
      <c r="E25" s="92">
        <v>17</v>
      </c>
      <c r="F25" s="94" t="s">
        <v>89</v>
      </c>
      <c r="G25" s="117" t="s">
        <v>90</v>
      </c>
    </row>
    <row r="26" spans="1:7" ht="32.25" customHeight="1" x14ac:dyDescent="0.25">
      <c r="A26" s="93">
        <v>4</v>
      </c>
      <c r="B26" s="94" t="s">
        <v>91</v>
      </c>
      <c r="C26" s="93">
        <v>36</v>
      </c>
      <c r="D26" s="92">
        <v>17</v>
      </c>
      <c r="E26" s="92">
        <v>19</v>
      </c>
      <c r="F26" s="94" t="s">
        <v>92</v>
      </c>
      <c r="G26" s="117" t="s">
        <v>93</v>
      </c>
    </row>
    <row r="27" spans="1:7" ht="32.25" customHeight="1" x14ac:dyDescent="0.25">
      <c r="A27" s="93">
        <v>5</v>
      </c>
      <c r="B27" s="94" t="s">
        <v>94</v>
      </c>
      <c r="C27" s="93">
        <v>39</v>
      </c>
      <c r="D27" s="92">
        <v>3</v>
      </c>
      <c r="E27" s="92">
        <v>36</v>
      </c>
      <c r="F27" s="94" t="s">
        <v>95</v>
      </c>
      <c r="G27" s="117" t="s">
        <v>96</v>
      </c>
    </row>
    <row r="28" spans="1:7" ht="32.25" customHeight="1" x14ac:dyDescent="0.25">
      <c r="A28" s="93">
        <v>6</v>
      </c>
      <c r="B28" s="94" t="s">
        <v>97</v>
      </c>
      <c r="C28" s="93">
        <v>35</v>
      </c>
      <c r="D28" s="92">
        <v>17</v>
      </c>
      <c r="E28" s="92">
        <v>18</v>
      </c>
      <c r="F28" s="94" t="s">
        <v>95</v>
      </c>
      <c r="G28" s="117" t="s">
        <v>98</v>
      </c>
    </row>
    <row r="29" spans="1:7" ht="29.25" customHeight="1" x14ac:dyDescent="0.25">
      <c r="A29" s="161" t="s">
        <v>82</v>
      </c>
      <c r="B29" s="161"/>
      <c r="C29" s="90">
        <f>SUM(C23:C28)</f>
        <v>199</v>
      </c>
      <c r="D29" s="90">
        <f>SUM(D23:D28)</f>
        <v>59</v>
      </c>
      <c r="E29" s="90">
        <f>SUM(E23:E28)</f>
        <v>140</v>
      </c>
    </row>
    <row r="30" spans="1:7" x14ac:dyDescent="0.25">
      <c r="A30" s="162" t="s">
        <v>104</v>
      </c>
      <c r="B30" s="162"/>
      <c r="C30" s="162"/>
      <c r="D30" s="162"/>
      <c r="E30" s="162"/>
    </row>
    <row r="32" spans="1:7" ht="28.5" customHeight="1" x14ac:dyDescent="0.25">
      <c r="A32" s="86" t="s">
        <v>10</v>
      </c>
      <c r="B32" s="118" t="s">
        <v>12</v>
      </c>
      <c r="C32" s="118" t="s">
        <v>39</v>
      </c>
      <c r="D32" s="90" t="s">
        <v>13</v>
      </c>
      <c r="E32" s="90" t="s">
        <v>14</v>
      </c>
    </row>
    <row r="33" spans="1:7" x14ac:dyDescent="0.25">
      <c r="A33" t="s">
        <v>100</v>
      </c>
      <c r="B33" s="25">
        <v>4</v>
      </c>
      <c r="C33" s="90">
        <f>+C11</f>
        <v>375</v>
      </c>
      <c r="D33" s="90">
        <f>+D11</f>
        <v>218</v>
      </c>
      <c r="E33" s="90">
        <v>157</v>
      </c>
    </row>
    <row r="34" spans="1:7" x14ac:dyDescent="0.25">
      <c r="A34" t="s">
        <v>101</v>
      </c>
      <c r="B34" s="25">
        <v>4</v>
      </c>
      <c r="C34" s="90">
        <f>+C19</f>
        <v>239</v>
      </c>
      <c r="D34" s="90">
        <f>+D19</f>
        <v>142</v>
      </c>
      <c r="E34" s="90">
        <f>+E19</f>
        <v>97</v>
      </c>
    </row>
    <row r="35" spans="1:7" x14ac:dyDescent="0.25">
      <c r="A35" t="s">
        <v>102</v>
      </c>
      <c r="B35" s="25">
        <v>6</v>
      </c>
      <c r="C35" s="90">
        <f>+C29</f>
        <v>199</v>
      </c>
      <c r="D35" s="90">
        <f>+D29</f>
        <v>59</v>
      </c>
      <c r="E35" s="90">
        <f>+E29</f>
        <v>140</v>
      </c>
    </row>
    <row r="36" spans="1:7" x14ac:dyDescent="0.25">
      <c r="A36" t="s">
        <v>15</v>
      </c>
      <c r="B36" s="25">
        <f>SUM(B33:B35)</f>
        <v>14</v>
      </c>
      <c r="C36" s="25">
        <f>SUM(C33:C35)</f>
        <v>813</v>
      </c>
      <c r="D36" s="25">
        <f>SUM(D33:D35)</f>
        <v>419</v>
      </c>
      <c r="E36" s="25">
        <f>SUM(E33:E35)</f>
        <v>394</v>
      </c>
      <c r="F36" s="25"/>
      <c r="G36" s="25"/>
    </row>
    <row r="37" spans="1:7" x14ac:dyDescent="0.25">
      <c r="A37" t="s">
        <v>16</v>
      </c>
    </row>
    <row r="38" spans="1:7" ht="18" customHeight="1" x14ac:dyDescent="0.25">
      <c r="A38" s="162" t="str">
        <f>+$A$30</f>
        <v>Resumen del trimestre abril-junio 2024</v>
      </c>
      <c r="B38" s="162"/>
      <c r="C38" s="162"/>
      <c r="D38" s="162"/>
      <c r="E38" s="162"/>
      <c r="F38" s="162"/>
    </row>
    <row r="39" spans="1:7" ht="45" x14ac:dyDescent="0.25">
      <c r="A39" s="91" t="s">
        <v>10</v>
      </c>
      <c r="B39" s="91" t="s">
        <v>36</v>
      </c>
      <c r="C39" s="91" t="s">
        <v>17</v>
      </c>
      <c r="D39" s="91" t="s">
        <v>18</v>
      </c>
      <c r="E39" s="122" t="s">
        <v>119</v>
      </c>
    </row>
    <row r="40" spans="1:7" x14ac:dyDescent="0.25">
      <c r="A40" s="91" t="str">
        <f>+$A$33</f>
        <v>Abril</v>
      </c>
      <c r="B40" s="91">
        <v>2</v>
      </c>
      <c r="C40" s="91">
        <v>0</v>
      </c>
      <c r="D40" s="91"/>
      <c r="E40" s="91"/>
    </row>
    <row r="41" spans="1:7" x14ac:dyDescent="0.25">
      <c r="A41" s="91" t="str">
        <f>+$A$34</f>
        <v>Mayo</v>
      </c>
      <c r="B41" s="91">
        <v>1</v>
      </c>
      <c r="C41" s="91"/>
      <c r="D41" s="91">
        <v>1</v>
      </c>
      <c r="E41" s="91"/>
    </row>
    <row r="42" spans="1:7" x14ac:dyDescent="0.25">
      <c r="A42" s="91" t="str">
        <f>+$A$35</f>
        <v>Junio</v>
      </c>
      <c r="B42" s="91">
        <v>0</v>
      </c>
      <c r="C42" s="91"/>
      <c r="D42" s="91"/>
      <c r="E42" s="91">
        <v>1</v>
      </c>
    </row>
    <row r="43" spans="1:7" x14ac:dyDescent="0.25">
      <c r="A43" t="s">
        <v>15</v>
      </c>
      <c r="B43" s="25">
        <f>SUM(B40:B42)</f>
        <v>3</v>
      </c>
      <c r="C43" s="25">
        <f>SUM(C40:C42)</f>
        <v>0</v>
      </c>
      <c r="D43" s="25">
        <f>SUM(D40:D42)</f>
        <v>1</v>
      </c>
      <c r="E43" s="25">
        <f>SUM(E40:E42)</f>
        <v>1</v>
      </c>
    </row>
    <row r="44" spans="1:7" x14ac:dyDescent="0.25">
      <c r="A44" s="86" t="s">
        <v>38</v>
      </c>
      <c r="B44" s="86"/>
      <c r="C44" s="86"/>
      <c r="D44" s="86"/>
    </row>
    <row r="45" spans="1:7" x14ac:dyDescent="0.25">
      <c r="A45" s="91" t="s">
        <v>10</v>
      </c>
      <c r="B45" s="91" t="s">
        <v>11</v>
      </c>
    </row>
    <row r="46" spans="1:7" x14ac:dyDescent="0.25">
      <c r="A46" s="91" t="str">
        <f>+$A$33</f>
        <v>Abril</v>
      </c>
      <c r="B46" s="91">
        <v>5</v>
      </c>
    </row>
    <row r="47" spans="1:7" x14ac:dyDescent="0.25">
      <c r="A47" s="91" t="str">
        <f>+$A$34</f>
        <v>Mayo</v>
      </c>
      <c r="B47" s="91">
        <v>9</v>
      </c>
    </row>
    <row r="48" spans="1:7" x14ac:dyDescent="0.25">
      <c r="A48" s="91" t="str">
        <f>+$A$35</f>
        <v>Junio</v>
      </c>
      <c r="B48" s="91">
        <v>10</v>
      </c>
    </row>
    <row r="49" spans="1:2" x14ac:dyDescent="0.25">
      <c r="A49" s="24" t="s">
        <v>40</v>
      </c>
      <c r="B49" s="25">
        <f>SUM(B46:B48)</f>
        <v>24</v>
      </c>
    </row>
    <row r="50" spans="1:2" x14ac:dyDescent="0.25">
      <c r="A50" t="s">
        <v>34</v>
      </c>
    </row>
    <row r="51" spans="1:2" x14ac:dyDescent="0.25">
      <c r="A51" s="100">
        <v>45383</v>
      </c>
    </row>
    <row r="52" spans="1:2" x14ac:dyDescent="0.25">
      <c r="A52" s="119" t="s">
        <v>19</v>
      </c>
      <c r="B52" s="119" t="s">
        <v>11</v>
      </c>
    </row>
    <row r="53" spans="1:2" x14ac:dyDescent="0.25">
      <c r="A53" s="99" t="s">
        <v>41</v>
      </c>
      <c r="B53" s="119">
        <v>0</v>
      </c>
    </row>
    <row r="54" spans="1:2" ht="30" x14ac:dyDescent="0.25">
      <c r="A54" s="118" t="s">
        <v>42</v>
      </c>
      <c r="B54" s="119">
        <v>2</v>
      </c>
    </row>
    <row r="55" spans="1:2" ht="30" x14ac:dyDescent="0.25">
      <c r="A55" s="118" t="s">
        <v>20</v>
      </c>
      <c r="B55" s="119">
        <v>0</v>
      </c>
    </row>
    <row r="56" spans="1:2" ht="30" x14ac:dyDescent="0.25">
      <c r="A56" s="97" t="s">
        <v>21</v>
      </c>
      <c r="B56" s="119">
        <v>6</v>
      </c>
    </row>
    <row r="57" spans="1:2" ht="30" x14ac:dyDescent="0.25">
      <c r="A57" s="97" t="s">
        <v>43</v>
      </c>
      <c r="B57" s="119">
        <v>19</v>
      </c>
    </row>
    <row r="58" spans="1:2" x14ac:dyDescent="0.25">
      <c r="A58" s="97" t="s">
        <v>52</v>
      </c>
      <c r="B58" s="119">
        <v>0</v>
      </c>
    </row>
    <row r="59" spans="1:2" x14ac:dyDescent="0.25">
      <c r="A59" s="97" t="s">
        <v>51</v>
      </c>
      <c r="B59" s="119">
        <v>0</v>
      </c>
    </row>
    <row r="60" spans="1:2" x14ac:dyDescent="0.25">
      <c r="A60" s="120" t="s">
        <v>15</v>
      </c>
      <c r="B60" s="120">
        <f>SUM(B53:B59)</f>
        <v>27</v>
      </c>
    </row>
    <row r="61" spans="1:2" x14ac:dyDescent="0.25">
      <c r="A61" s="100">
        <v>45413</v>
      </c>
    </row>
    <row r="62" spans="1:2" x14ac:dyDescent="0.25">
      <c r="A62" s="119" t="s">
        <v>19</v>
      </c>
      <c r="B62" s="119" t="s">
        <v>11</v>
      </c>
    </row>
    <row r="63" spans="1:2" x14ac:dyDescent="0.25">
      <c r="A63" s="99" t="s">
        <v>41</v>
      </c>
      <c r="B63" s="119">
        <v>5</v>
      </c>
    </row>
    <row r="64" spans="1:2" ht="30" x14ac:dyDescent="0.25">
      <c r="A64" s="118" t="s">
        <v>42</v>
      </c>
      <c r="B64" s="119">
        <v>1</v>
      </c>
    </row>
    <row r="65" spans="1:6" ht="30" x14ac:dyDescent="0.25">
      <c r="A65" s="118" t="s">
        <v>20</v>
      </c>
      <c r="B65" s="119">
        <v>0</v>
      </c>
    </row>
    <row r="66" spans="1:6" ht="30" x14ac:dyDescent="0.25">
      <c r="A66" s="97" t="s">
        <v>21</v>
      </c>
      <c r="B66" s="119">
        <v>0</v>
      </c>
    </row>
    <row r="67" spans="1:6" ht="30" x14ac:dyDescent="0.25">
      <c r="A67" s="97" t="s">
        <v>43</v>
      </c>
      <c r="B67" s="119">
        <v>6</v>
      </c>
    </row>
    <row r="68" spans="1:6" x14ac:dyDescent="0.25">
      <c r="A68" s="97" t="s">
        <v>52</v>
      </c>
      <c r="B68" s="119">
        <v>0</v>
      </c>
    </row>
    <row r="69" spans="1:6" x14ac:dyDescent="0.25">
      <c r="A69" s="97" t="s">
        <v>51</v>
      </c>
      <c r="B69" s="119">
        <v>0</v>
      </c>
    </row>
    <row r="70" spans="1:6" x14ac:dyDescent="0.25">
      <c r="A70" s="120" t="s">
        <v>15</v>
      </c>
      <c r="B70" s="119">
        <f>SUM(B63:B69)</f>
        <v>12</v>
      </c>
    </row>
    <row r="71" spans="1:6" x14ac:dyDescent="0.25">
      <c r="A71" s="100">
        <v>45444</v>
      </c>
      <c r="B71" s="25"/>
    </row>
    <row r="72" spans="1:6" x14ac:dyDescent="0.25">
      <c r="A72" s="119" t="s">
        <v>19</v>
      </c>
      <c r="B72" s="119" t="s">
        <v>11</v>
      </c>
    </row>
    <row r="73" spans="1:6" x14ac:dyDescent="0.25">
      <c r="A73" s="99" t="s">
        <v>41</v>
      </c>
      <c r="B73" s="119">
        <v>24</v>
      </c>
    </row>
    <row r="74" spans="1:6" ht="30" x14ac:dyDescent="0.25">
      <c r="A74" s="118" t="s">
        <v>42</v>
      </c>
      <c r="B74" s="119">
        <v>218</v>
      </c>
    </row>
    <row r="75" spans="1:6" ht="30" x14ac:dyDescent="0.25">
      <c r="A75" s="118" t="s">
        <v>20</v>
      </c>
      <c r="B75" s="119">
        <v>0</v>
      </c>
      <c r="E75" s="39"/>
      <c r="F75" s="39"/>
    </row>
    <row r="76" spans="1:6" ht="30" x14ac:dyDescent="0.25">
      <c r="A76" s="97" t="s">
        <v>21</v>
      </c>
      <c r="B76" s="119">
        <v>8</v>
      </c>
    </row>
    <row r="77" spans="1:6" ht="30" x14ac:dyDescent="0.25">
      <c r="A77" s="97" t="s">
        <v>43</v>
      </c>
      <c r="B77" s="119">
        <v>22</v>
      </c>
    </row>
    <row r="78" spans="1:6" x14ac:dyDescent="0.25">
      <c r="A78" s="97" t="s">
        <v>52</v>
      </c>
      <c r="B78" s="119">
        <v>0</v>
      </c>
    </row>
    <row r="79" spans="1:6" x14ac:dyDescent="0.25">
      <c r="A79" s="97" t="s">
        <v>51</v>
      </c>
      <c r="B79" s="119">
        <v>0</v>
      </c>
    </row>
    <row r="80" spans="1:6" x14ac:dyDescent="0.25">
      <c r="A80" s="120" t="s">
        <v>15</v>
      </c>
      <c r="B80" s="119">
        <f>SUM(B73:B79)</f>
        <v>272</v>
      </c>
    </row>
    <row r="81" spans="1:7" x14ac:dyDescent="0.25">
      <c r="A81" t="s">
        <v>35</v>
      </c>
      <c r="B81" s="24"/>
      <c r="D81" s="24"/>
    </row>
    <row r="82" spans="1:7" x14ac:dyDescent="0.25">
      <c r="A82" s="24" t="str">
        <f>+$A$38</f>
        <v>Resumen del trimestre abril-junio 2024</v>
      </c>
      <c r="B82" s="24"/>
    </row>
    <row r="83" spans="1:7" x14ac:dyDescent="0.25">
      <c r="A83" s="119" t="s">
        <v>19</v>
      </c>
      <c r="B83" s="119" t="s">
        <v>11</v>
      </c>
    </row>
    <row r="84" spans="1:7" x14ac:dyDescent="0.25">
      <c r="A84" s="99" t="s">
        <v>41</v>
      </c>
      <c r="B84" s="119">
        <f>+B53+B63+B73</f>
        <v>29</v>
      </c>
    </row>
    <row r="85" spans="1:7" ht="30" x14ac:dyDescent="0.25">
      <c r="A85" s="118" t="s">
        <v>42</v>
      </c>
      <c r="B85" s="119">
        <f>+B54+B64+B74</f>
        <v>221</v>
      </c>
    </row>
    <row r="86" spans="1:7" ht="30" x14ac:dyDescent="0.25">
      <c r="A86" s="118" t="s">
        <v>20</v>
      </c>
      <c r="B86" s="119">
        <f>+B55+B65+B75</f>
        <v>0</v>
      </c>
    </row>
    <row r="87" spans="1:7" ht="30" x14ac:dyDescent="0.25">
      <c r="A87" s="97" t="s">
        <v>21</v>
      </c>
      <c r="B87" s="119">
        <f>+B56+B66+B76</f>
        <v>14</v>
      </c>
    </row>
    <row r="88" spans="1:7" ht="30" x14ac:dyDescent="0.25">
      <c r="A88" s="97" t="s">
        <v>43</v>
      </c>
      <c r="B88" s="119">
        <f>+B57+B67+B77</f>
        <v>47</v>
      </c>
    </row>
    <row r="89" spans="1:7" x14ac:dyDescent="0.25">
      <c r="A89" s="97" t="s">
        <v>52</v>
      </c>
      <c r="B89" s="119">
        <v>0</v>
      </c>
    </row>
    <row r="90" spans="1:7" x14ac:dyDescent="0.25">
      <c r="A90" s="97" t="s">
        <v>51</v>
      </c>
      <c r="B90" s="119">
        <v>0</v>
      </c>
    </row>
    <row r="91" spans="1:7" x14ac:dyDescent="0.25">
      <c r="A91" s="120" t="s">
        <v>15</v>
      </c>
      <c r="B91" s="119">
        <f>SUM(B84:B90)</f>
        <v>311</v>
      </c>
    </row>
    <row r="92" spans="1:7" x14ac:dyDescent="0.25">
      <c r="A92" t="s">
        <v>24</v>
      </c>
    </row>
    <row r="93" spans="1:7" x14ac:dyDescent="0.25">
      <c r="A93" s="163" t="s">
        <v>33</v>
      </c>
      <c r="B93" s="163"/>
      <c r="C93" s="163"/>
      <c r="D93" s="110"/>
    </row>
    <row r="94" spans="1:7" ht="0.75" customHeight="1" x14ac:dyDescent="0.25">
      <c r="A94" s="163"/>
      <c r="B94" s="163"/>
      <c r="C94" s="163"/>
      <c r="D94" s="24"/>
      <c r="F94" s="39"/>
      <c r="G94" s="39"/>
    </row>
    <row r="95" spans="1:7" x14ac:dyDescent="0.25">
      <c r="A95" s="24" t="str">
        <f>+$A$38</f>
        <v>Resumen del trimestre abril-junio 2024</v>
      </c>
      <c r="B95" s="24"/>
    </row>
    <row r="96" spans="1:7" x14ac:dyDescent="0.25">
      <c r="A96" s="99" t="s">
        <v>4</v>
      </c>
      <c r="B96" s="99" t="s">
        <v>11</v>
      </c>
      <c r="C96" s="99" t="s">
        <v>22</v>
      </c>
    </row>
    <row r="97" spans="1:11" ht="15" customHeight="1" x14ac:dyDescent="0.25">
      <c r="A97" s="99" t="s">
        <v>13</v>
      </c>
      <c r="B97" s="108">
        <v>958</v>
      </c>
      <c r="C97" s="111">
        <f>+B97/B99</f>
        <v>0.77822908204711616</v>
      </c>
      <c r="E97" s="110"/>
      <c r="F97" s="112"/>
      <c r="G97" s="112"/>
      <c r="H97" s="20"/>
      <c r="I97" s="20"/>
      <c r="J97" s="20"/>
      <c r="K97" s="20"/>
    </row>
    <row r="98" spans="1:11" x14ac:dyDescent="0.25">
      <c r="A98" s="99" t="s">
        <v>14</v>
      </c>
      <c r="B98" s="108">
        <v>273</v>
      </c>
      <c r="C98" s="111">
        <f>+B98/B99</f>
        <v>0.22177091795288384</v>
      </c>
      <c r="E98" s="25"/>
      <c r="F98" s="1"/>
      <c r="G98" s="1"/>
      <c r="H98" s="1"/>
      <c r="I98" s="1"/>
      <c r="J98" s="1"/>
    </row>
    <row r="99" spans="1:11" x14ac:dyDescent="0.25">
      <c r="A99" s="99" t="s">
        <v>23</v>
      </c>
      <c r="B99" s="113">
        <f>SUM(B97:B98)</f>
        <v>1231</v>
      </c>
      <c r="C99" s="111">
        <f>SUM(C97:C98)</f>
        <v>1</v>
      </c>
    </row>
    <row r="100" spans="1:11" ht="23.25" customHeight="1" x14ac:dyDescent="0.25">
      <c r="A100" s="164" t="s">
        <v>50</v>
      </c>
      <c r="B100" s="164"/>
      <c r="C100" s="164"/>
      <c r="D100" s="97"/>
      <c r="E100" s="97"/>
    </row>
    <row r="101" spans="1:11" x14ac:dyDescent="0.25">
      <c r="A101" s="24" t="str">
        <f>+$A$38</f>
        <v>Resumen del trimestre abril-junio 2024</v>
      </c>
      <c r="B101" s="24"/>
    </row>
    <row r="102" spans="1:11" x14ac:dyDescent="0.25">
      <c r="A102" s="99" t="s">
        <v>4</v>
      </c>
      <c r="B102" s="99" t="s">
        <v>11</v>
      </c>
      <c r="C102" s="99" t="s">
        <v>22</v>
      </c>
    </row>
    <row r="103" spans="1:11" x14ac:dyDescent="0.25">
      <c r="A103" s="99" t="s">
        <v>13</v>
      </c>
      <c r="B103" s="108">
        <v>606</v>
      </c>
      <c r="C103" s="101">
        <f>+B103/B105</f>
        <v>0.72401433691756267</v>
      </c>
    </row>
    <row r="104" spans="1:11" x14ac:dyDescent="0.25">
      <c r="A104" s="99" t="s">
        <v>14</v>
      </c>
      <c r="B104" s="108">
        <v>231</v>
      </c>
      <c r="C104" s="101">
        <f>+B104/B105</f>
        <v>0.27598566308243727</v>
      </c>
    </row>
    <row r="105" spans="1:11" x14ac:dyDescent="0.25">
      <c r="A105" s="99" t="s">
        <v>23</v>
      </c>
      <c r="B105" s="113">
        <f>SUM(B103:B104)</f>
        <v>837</v>
      </c>
      <c r="C105" s="101">
        <f>SUM(C103:C104)</f>
        <v>1</v>
      </c>
    </row>
    <row r="106" spans="1:11" x14ac:dyDescent="0.25">
      <c r="A106" t="s">
        <v>47</v>
      </c>
      <c r="C106" s="24"/>
    </row>
    <row r="107" spans="1:11" x14ac:dyDescent="0.25">
      <c r="A107" s="102" t="str">
        <f>+$A$101</f>
        <v>Resumen del trimestre abril-junio 2024</v>
      </c>
      <c r="B107" s="24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97" t="s">
        <v>111</v>
      </c>
      <c r="B109" s="90">
        <v>385</v>
      </c>
      <c r="C109" s="98">
        <f>+B109/B124</f>
        <v>0.32821824381926684</v>
      </c>
    </row>
    <row r="110" spans="1:11" ht="60" x14ac:dyDescent="0.25">
      <c r="A110" s="97" t="s">
        <v>116</v>
      </c>
      <c r="B110" s="90">
        <v>235</v>
      </c>
      <c r="C110" s="98">
        <f>+B110/B124</f>
        <v>0.20034100596760443</v>
      </c>
    </row>
    <row r="111" spans="1:11" ht="22.5" customHeight="1" x14ac:dyDescent="0.25">
      <c r="A111" s="99" t="s">
        <v>105</v>
      </c>
      <c r="B111" s="90">
        <v>169</v>
      </c>
      <c r="C111" s="98">
        <f>+B111/B124</f>
        <v>0.14407502131287298</v>
      </c>
    </row>
    <row r="112" spans="1:11" ht="45" x14ac:dyDescent="0.25">
      <c r="A112" s="97" t="s">
        <v>106</v>
      </c>
      <c r="B112" s="90">
        <v>96</v>
      </c>
      <c r="C112" s="98">
        <f>+B112/B124</f>
        <v>8.1841432225063945E-2</v>
      </c>
    </row>
    <row r="113" spans="1:10" ht="30" customHeight="1" x14ac:dyDescent="0.25">
      <c r="A113" s="97" t="s">
        <v>112</v>
      </c>
      <c r="B113" s="90">
        <v>69</v>
      </c>
      <c r="C113" s="98">
        <f>+B113/B124</f>
        <v>5.8823529411764705E-2</v>
      </c>
    </row>
    <row r="114" spans="1:10" ht="75" x14ac:dyDescent="0.25">
      <c r="A114" s="97" t="s">
        <v>117</v>
      </c>
      <c r="B114" s="90">
        <v>58</v>
      </c>
      <c r="C114" s="98">
        <f>+B114/B124</f>
        <v>4.9445865302642798E-2</v>
      </c>
    </row>
    <row r="115" spans="1:10" ht="60" x14ac:dyDescent="0.25">
      <c r="A115" s="97" t="s">
        <v>113</v>
      </c>
      <c r="B115" s="90">
        <v>43</v>
      </c>
      <c r="C115" s="98">
        <f>+B115/B124</f>
        <v>3.6658141517476553E-2</v>
      </c>
    </row>
    <row r="116" spans="1:10" ht="75" x14ac:dyDescent="0.25">
      <c r="A116" s="97" t="s">
        <v>53</v>
      </c>
      <c r="B116" s="90">
        <v>34</v>
      </c>
      <c r="C116" s="98">
        <f>+B116/B124</f>
        <v>2.8985507246376812E-2</v>
      </c>
    </row>
    <row r="117" spans="1:10" ht="45" x14ac:dyDescent="0.25">
      <c r="A117" s="97" t="s">
        <v>114</v>
      </c>
      <c r="B117" s="90">
        <v>23</v>
      </c>
      <c r="C117" s="98">
        <f>+B117/B124</f>
        <v>1.9607843137254902E-2</v>
      </c>
    </row>
    <row r="118" spans="1:10" x14ac:dyDescent="0.25">
      <c r="A118" s="99" t="s">
        <v>107</v>
      </c>
      <c r="B118" s="90">
        <v>16</v>
      </c>
      <c r="C118" s="98">
        <f>+B118/B124</f>
        <v>1.3640238704177323E-2</v>
      </c>
    </row>
    <row r="119" spans="1:10" ht="27.75" customHeight="1" x14ac:dyDescent="0.25">
      <c r="A119" s="97" t="s">
        <v>115</v>
      </c>
      <c r="B119" s="90">
        <v>13</v>
      </c>
      <c r="C119" s="98">
        <f>+B119/B124</f>
        <v>1.1082693947144074E-2</v>
      </c>
    </row>
    <row r="120" spans="1:10" x14ac:dyDescent="0.25">
      <c r="A120" s="99" t="s">
        <v>108</v>
      </c>
      <c r="B120" s="90">
        <v>12</v>
      </c>
      <c r="C120" s="98">
        <f>+B120/B124</f>
        <v>1.0230179028132993E-2</v>
      </c>
    </row>
    <row r="121" spans="1:10" x14ac:dyDescent="0.25">
      <c r="A121" s="99" t="s">
        <v>109</v>
      </c>
      <c r="B121" s="90">
        <v>9</v>
      </c>
      <c r="C121" s="98">
        <f>+B121/B124</f>
        <v>7.6726342710997444E-3</v>
      </c>
    </row>
    <row r="122" spans="1:10" ht="45" x14ac:dyDescent="0.25">
      <c r="A122" s="97" t="s">
        <v>54</v>
      </c>
      <c r="B122" s="90">
        <v>6</v>
      </c>
      <c r="C122" s="98">
        <f>+B122/B124</f>
        <v>5.1150895140664966E-3</v>
      </c>
      <c r="J122" s="5"/>
    </row>
    <row r="123" spans="1:10" ht="30" x14ac:dyDescent="0.25">
      <c r="A123" s="97" t="s">
        <v>110</v>
      </c>
      <c r="B123" s="90">
        <v>5</v>
      </c>
      <c r="C123" s="98">
        <f>+B123/B124</f>
        <v>4.2625745950554137E-3</v>
      </c>
      <c r="J123" s="5"/>
    </row>
    <row r="124" spans="1:10" x14ac:dyDescent="0.25">
      <c r="A124" s="24" t="s">
        <v>23</v>
      </c>
      <c r="B124" s="90">
        <f>SUM(B109:B123)</f>
        <v>1173</v>
      </c>
      <c r="C124" s="103">
        <f>SUM(C109:C123)</f>
        <v>1.0000000000000002</v>
      </c>
      <c r="J124" s="5"/>
    </row>
    <row r="125" spans="1:10" x14ac:dyDescent="0.25">
      <c r="A125" t="s">
        <v>27</v>
      </c>
      <c r="C125" s="24"/>
    </row>
    <row r="126" spans="1:10" x14ac:dyDescent="0.25">
      <c r="A126" s="102" t="str">
        <f>+$A$101</f>
        <v>Resumen del trimestre abril-junio 2024</v>
      </c>
      <c r="B126" s="24"/>
      <c r="J126" s="5"/>
    </row>
    <row r="127" spans="1:10" ht="30" x14ac:dyDescent="0.25">
      <c r="A127" s="121" t="s">
        <v>10</v>
      </c>
      <c r="B127" s="121" t="s">
        <v>25</v>
      </c>
      <c r="C127" s="93" t="s">
        <v>26</v>
      </c>
      <c r="J127" s="5"/>
    </row>
    <row r="128" spans="1:10" x14ac:dyDescent="0.25">
      <c r="A128" s="91" t="str">
        <f>+$A$33</f>
        <v>Abril</v>
      </c>
      <c r="B128" s="104">
        <v>712</v>
      </c>
      <c r="C128" s="105">
        <v>11</v>
      </c>
      <c r="J128" s="5"/>
    </row>
    <row r="129" spans="1:11" x14ac:dyDescent="0.25">
      <c r="A129" s="91" t="str">
        <f>+$A$34</f>
        <v>Mayo</v>
      </c>
      <c r="B129" s="104">
        <v>390</v>
      </c>
      <c r="C129" s="105">
        <v>11</v>
      </c>
      <c r="J129" s="5"/>
    </row>
    <row r="130" spans="1:11" x14ac:dyDescent="0.25">
      <c r="A130" s="91" t="str">
        <f>+$A$35</f>
        <v>Junio</v>
      </c>
      <c r="B130" s="104">
        <v>129</v>
      </c>
      <c r="C130" s="105">
        <v>1</v>
      </c>
      <c r="J130" s="5"/>
    </row>
    <row r="131" spans="1:11" x14ac:dyDescent="0.25">
      <c r="A131" s="24" t="s">
        <v>23</v>
      </c>
      <c r="B131" s="114">
        <f>SUM(B128:B130)</f>
        <v>1231</v>
      </c>
      <c r="C131" s="115">
        <v>7.67</v>
      </c>
      <c r="J131" s="5"/>
    </row>
    <row r="132" spans="1:11" x14ac:dyDescent="0.25">
      <c r="A132" t="s">
        <v>46</v>
      </c>
      <c r="F132" s="25"/>
    </row>
    <row r="133" spans="1:11" x14ac:dyDescent="0.25">
      <c r="A133" t="s">
        <v>45</v>
      </c>
      <c r="E133" s="25"/>
      <c r="K133" s="5"/>
    </row>
    <row r="134" spans="1:11" x14ac:dyDescent="0.25">
      <c r="A134" s="24" t="s">
        <v>44</v>
      </c>
      <c r="B134" s="107" t="str">
        <f>+A128</f>
        <v>Abril</v>
      </c>
      <c r="E134" s="25"/>
      <c r="K134" s="5"/>
    </row>
    <row r="135" spans="1:11" x14ac:dyDescent="0.25">
      <c r="A135" s="108" t="s">
        <v>28</v>
      </c>
      <c r="B135" s="108" t="s">
        <v>11</v>
      </c>
      <c r="D135" t="s">
        <v>118</v>
      </c>
      <c r="E135" s="25"/>
      <c r="K135" s="5"/>
    </row>
    <row r="136" spans="1:11" x14ac:dyDescent="0.25">
      <c r="A136" s="99" t="s">
        <v>30</v>
      </c>
      <c r="B136" s="106">
        <v>4370</v>
      </c>
      <c r="E136" s="25"/>
      <c r="K136" s="5"/>
    </row>
    <row r="137" spans="1:11" x14ac:dyDescent="0.25">
      <c r="A137" s="99" t="s">
        <v>31</v>
      </c>
      <c r="B137" s="106">
        <v>1069</v>
      </c>
      <c r="E137" s="25"/>
    </row>
    <row r="138" spans="1:11" x14ac:dyDescent="0.25">
      <c r="A138" s="99" t="s">
        <v>32</v>
      </c>
      <c r="B138" s="106">
        <v>17</v>
      </c>
      <c r="E138" s="25"/>
    </row>
    <row r="139" spans="1:11" x14ac:dyDescent="0.25">
      <c r="A139" s="99" t="s">
        <v>29</v>
      </c>
      <c r="B139" s="106">
        <f>SUM(B136:B138)</f>
        <v>5456</v>
      </c>
      <c r="E139" s="25"/>
    </row>
    <row r="140" spans="1:11" x14ac:dyDescent="0.25">
      <c r="A140" t="s">
        <v>45</v>
      </c>
    </row>
    <row r="141" spans="1:11" x14ac:dyDescent="0.25">
      <c r="A141" s="24" t="s">
        <v>44</v>
      </c>
      <c r="B141" s="107" t="str">
        <f>+A129</f>
        <v>Mayo</v>
      </c>
    </row>
    <row r="142" spans="1:11" x14ac:dyDescent="0.25">
      <c r="A142" s="108" t="s">
        <v>28</v>
      </c>
      <c r="B142" s="108" t="s">
        <v>11</v>
      </c>
    </row>
    <row r="143" spans="1:11" x14ac:dyDescent="0.25">
      <c r="A143" s="99" t="s">
        <v>30</v>
      </c>
      <c r="B143" s="106">
        <v>4518</v>
      </c>
    </row>
    <row r="144" spans="1:11" x14ac:dyDescent="0.25">
      <c r="A144" s="99" t="s">
        <v>31</v>
      </c>
      <c r="B144" s="106">
        <v>824</v>
      </c>
    </row>
    <row r="145" spans="1:11" x14ac:dyDescent="0.25">
      <c r="A145" s="99" t="s">
        <v>32</v>
      </c>
      <c r="B145" s="106">
        <v>20</v>
      </c>
    </row>
    <row r="146" spans="1:11" x14ac:dyDescent="0.25">
      <c r="A146" s="99" t="s">
        <v>29</v>
      </c>
      <c r="B146" s="106">
        <f>SUM(B143:B145)</f>
        <v>5362</v>
      </c>
    </row>
    <row r="147" spans="1:11" x14ac:dyDescent="0.25">
      <c r="A147" t="s">
        <v>45</v>
      </c>
    </row>
    <row r="148" spans="1:11" x14ac:dyDescent="0.25">
      <c r="A148" s="24" t="s">
        <v>44</v>
      </c>
      <c r="B148" s="24" t="str">
        <f>+A130</f>
        <v>Junio</v>
      </c>
      <c r="K148" s="25"/>
    </row>
    <row r="150" spans="1:11" x14ac:dyDescent="0.25">
      <c r="A150" s="108" t="s">
        <v>28</v>
      </c>
      <c r="B150" s="108" t="s">
        <v>11</v>
      </c>
      <c r="K150" s="25"/>
    </row>
    <row r="151" spans="1:11" x14ac:dyDescent="0.25">
      <c r="A151" s="99" t="s">
        <v>30</v>
      </c>
      <c r="B151" s="106">
        <v>2299</v>
      </c>
    </row>
    <row r="152" spans="1:11" x14ac:dyDescent="0.25">
      <c r="A152" s="99" t="s">
        <v>31</v>
      </c>
      <c r="B152" s="106">
        <v>833</v>
      </c>
      <c r="K152" s="25"/>
    </row>
    <row r="153" spans="1:11" x14ac:dyDescent="0.25">
      <c r="A153" s="99" t="s">
        <v>32</v>
      </c>
      <c r="B153" s="106">
        <v>9</v>
      </c>
      <c r="K153" s="25"/>
    </row>
    <row r="154" spans="1:11" x14ac:dyDescent="0.25">
      <c r="A154" s="99" t="s">
        <v>29</v>
      </c>
      <c r="B154" s="106">
        <f>SUM(B151:B153)</f>
        <v>3141</v>
      </c>
      <c r="K154" s="25"/>
    </row>
    <row r="155" spans="1:11" x14ac:dyDescent="0.25">
      <c r="A155" s="102" t="str">
        <f>+$A$101</f>
        <v>Resumen del trimestre abril-junio 2024</v>
      </c>
      <c r="B155" s="24"/>
    </row>
    <row r="156" spans="1:11" x14ac:dyDescent="0.25">
      <c r="A156" s="108" t="s">
        <v>28</v>
      </c>
      <c r="B156" s="108" t="s">
        <v>11</v>
      </c>
    </row>
    <row r="157" spans="1:11" x14ac:dyDescent="0.25">
      <c r="A157" s="99" t="s">
        <v>30</v>
      </c>
      <c r="B157" s="109">
        <f>+B136+B143+B151</f>
        <v>11187</v>
      </c>
    </row>
    <row r="158" spans="1:11" x14ac:dyDescent="0.25">
      <c r="A158" s="99" t="s">
        <v>31</v>
      </c>
      <c r="B158" s="109">
        <f>+B137+B144+B152</f>
        <v>2726</v>
      </c>
    </row>
    <row r="159" spans="1:11" x14ac:dyDescent="0.25">
      <c r="A159" s="99" t="s">
        <v>32</v>
      </c>
      <c r="B159" s="109">
        <f>+B153+B145+B138</f>
        <v>46</v>
      </c>
    </row>
    <row r="160" spans="1:11" x14ac:dyDescent="0.25">
      <c r="A160" s="99" t="s">
        <v>29</v>
      </c>
      <c r="B160" s="116">
        <f>SUM(B157:B159)</f>
        <v>13959</v>
      </c>
    </row>
    <row r="167" spans="2:2" x14ac:dyDescent="0.25">
      <c r="B167" s="57" t="s">
        <v>48</v>
      </c>
    </row>
    <row r="168" spans="2:2" x14ac:dyDescent="0.25">
      <c r="B168" s="57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</vt:lpstr>
      <vt:lpstr>Data cruda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2024-07-05T14:23:21Z</cp:lastPrinted>
  <dcterms:created xsi:type="dcterms:W3CDTF">2023-04-05T14:12:36Z</dcterms:created>
  <dcterms:modified xsi:type="dcterms:W3CDTF">2024-09-20T18:41:06Z</dcterms:modified>
</cp:coreProperties>
</file>