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.delossantos\Desktop\"/>
    </mc:Choice>
  </mc:AlternateContent>
  <xr:revisionPtr revIDLastSave="0" documentId="13_ncr:1_{E2BEF735-F673-46E9-BDDB-3C7838DA1BAB}" xr6:coauthVersionLast="47" xr6:coauthVersionMax="47" xr10:uidLastSave="{00000000-0000-0000-0000-000000000000}"/>
  <bookViews>
    <workbookView xWindow="10350" yWindow="1590" windowWidth="9525" windowHeight="912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Estadísticas!$A$1:$K$455</definedName>
    <definedName name="OLE_LINK1" localSheetId="0">Estadísticas!$C$21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8" i="1" l="1"/>
  <c r="D259" i="1"/>
  <c r="D260" i="1"/>
  <c r="D261" i="1"/>
  <c r="D262" i="1"/>
  <c r="D263" i="1"/>
  <c r="D257" i="1"/>
  <c r="E42" i="1"/>
  <c r="F55" i="1" s="1"/>
  <c r="F42" i="1"/>
  <c r="G55" i="1" s="1"/>
  <c r="D32" i="1"/>
  <c r="D33" i="1"/>
  <c r="D34" i="1"/>
  <c r="D35" i="1"/>
  <c r="D36" i="1"/>
  <c r="D37" i="1"/>
  <c r="D38" i="1"/>
  <c r="D39" i="1"/>
  <c r="D40" i="1"/>
  <c r="D41" i="1"/>
  <c r="D31" i="1"/>
  <c r="D22" i="1"/>
  <c r="D23" i="1"/>
  <c r="D24" i="1"/>
  <c r="D21" i="1"/>
  <c r="D206" i="1"/>
  <c r="E16" i="1"/>
  <c r="F53" i="1" s="1"/>
  <c r="F16" i="1"/>
  <c r="G53" i="1" s="1"/>
  <c r="D16" i="1"/>
  <c r="E53" i="1" s="1"/>
  <c r="B159" i="5"/>
  <c r="B158" i="5"/>
  <c r="B157" i="5"/>
  <c r="B154" i="5"/>
  <c r="B146" i="5"/>
  <c r="B139" i="5"/>
  <c r="B131" i="5"/>
  <c r="A130" i="5"/>
  <c r="B148" i="5"/>
  <c r="A129" i="5"/>
  <c r="B141" i="5"/>
  <c r="A128" i="5"/>
  <c r="B134" i="5"/>
  <c r="B124" i="5"/>
  <c r="C122" i="5"/>
  <c r="B105" i="5"/>
  <c r="C103" i="5"/>
  <c r="B99" i="5"/>
  <c r="C98" i="5"/>
  <c r="B88" i="5"/>
  <c r="B87" i="5"/>
  <c r="B86" i="5"/>
  <c r="B85" i="5"/>
  <c r="B84" i="5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/>
  <c r="E19" i="5"/>
  <c r="E34" i="5"/>
  <c r="D19" i="5"/>
  <c r="D34" i="5"/>
  <c r="C19" i="5"/>
  <c r="C34" i="5"/>
  <c r="E11" i="5"/>
  <c r="D11" i="5"/>
  <c r="D33" i="5"/>
  <c r="C11" i="5"/>
  <c r="C33" i="5"/>
  <c r="C97" i="5"/>
  <c r="C99" i="5"/>
  <c r="C104" i="5"/>
  <c r="C105" i="5"/>
  <c r="B91" i="5"/>
  <c r="C116" i="5"/>
  <c r="A101" i="5"/>
  <c r="A126" i="5"/>
  <c r="C111" i="5"/>
  <c r="C119" i="5"/>
  <c r="D36" i="5"/>
  <c r="E36" i="5"/>
  <c r="C112" i="5"/>
  <c r="C120" i="5"/>
  <c r="B160" i="5"/>
  <c r="A82" i="5"/>
  <c r="C115" i="5"/>
  <c r="C123" i="5"/>
  <c r="C36" i="5"/>
  <c r="C109" i="5"/>
  <c r="C113" i="5"/>
  <c r="C117" i="5"/>
  <c r="C121" i="5"/>
  <c r="C110" i="5"/>
  <c r="C114" i="5"/>
  <c r="C118" i="5"/>
  <c r="D243" i="1"/>
  <c r="C89" i="1"/>
  <c r="B255" i="1" s="1"/>
  <c r="D180" i="1"/>
  <c r="A155" i="5"/>
  <c r="A107" i="5"/>
  <c r="C124" i="5"/>
  <c r="C420" i="1"/>
  <c r="C419" i="1"/>
  <c r="C336" i="1"/>
  <c r="D333" i="1" s="1"/>
  <c r="C421" i="1"/>
  <c r="C401" i="1"/>
  <c r="D104" i="1"/>
  <c r="F25" i="1"/>
  <c r="G54" i="1" s="1"/>
  <c r="E25" i="1"/>
  <c r="B357" i="1"/>
  <c r="C406" i="1" s="1"/>
  <c r="B356" i="1"/>
  <c r="C394" i="1" s="1"/>
  <c r="B355" i="1"/>
  <c r="C376" i="1" s="1"/>
  <c r="C103" i="1"/>
  <c r="C102" i="1"/>
  <c r="C101" i="1"/>
  <c r="C93" i="1"/>
  <c r="C92" i="1"/>
  <c r="C91" i="1"/>
  <c r="C413" i="1"/>
  <c r="C383" i="1"/>
  <c r="C358" i="1"/>
  <c r="C305" i="1"/>
  <c r="D304" i="1" s="1"/>
  <c r="C285" i="1"/>
  <c r="D284" i="1" s="1"/>
  <c r="G94" i="1"/>
  <c r="F94" i="1"/>
  <c r="E94" i="1"/>
  <c r="D94" i="1"/>
  <c r="D56" i="1"/>
  <c r="D42" i="1" l="1"/>
  <c r="D327" i="1"/>
  <c r="C422" i="1"/>
  <c r="D264" i="1"/>
  <c r="D25" i="1"/>
  <c r="F54" i="1"/>
  <c r="F56" i="1" s="1"/>
  <c r="D329" i="1"/>
  <c r="E55" i="1"/>
  <c r="D325" i="1"/>
  <c r="D330" i="1"/>
  <c r="D303" i="1"/>
  <c r="D305" i="1" s="1"/>
  <c r="D328" i="1"/>
  <c r="D332" i="1"/>
  <c r="D334" i="1"/>
  <c r="G56" i="1"/>
  <c r="D283" i="1"/>
  <c r="D285" i="1" s="1"/>
  <c r="D331" i="1"/>
  <c r="D323" i="1"/>
  <c r="D324" i="1"/>
  <c r="D335" i="1"/>
  <c r="D326" i="1"/>
  <c r="B280" i="1"/>
  <c r="B301" i="1"/>
  <c r="E54" i="1" l="1"/>
  <c r="E56" i="1" s="1"/>
  <c r="D336" i="1"/>
  <c r="B321" i="1"/>
  <c r="B417" i="1"/>
  <c r="B3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358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<sst xmlns="http://schemas.openxmlformats.org/spreadsheetml/2006/main" count="408" uniqueCount="164">
  <si>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</si>
  <si>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</si>
  <si>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</si>
  <si>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</si>
  <si>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</si>
  <si>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</si>
  <si>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</si>
  <si>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</si>
  <si>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</si>
  <si>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</si>
  <si>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</si>
  <si>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</si>
  <si>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</si>
  <si>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</si>
  <si>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</si>
  <si>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</si>
  <si>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</si>
  <si>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</si>
  <si>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</si>
  <si>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</si>
  <si>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</si>
  <si>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</si>
  <si>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</si>
  <si>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</si>
  <si>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</si>
  <si>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</si>
  <si>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</si>
  <si>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</si>
  <si>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</si>
  <si>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</si>
  <si>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</si>
  <si>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</si>
  <si>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</si>
  <si>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</si>
  <si>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</si>
  <si>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</si>
  <si>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</si>
  <si>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</si>
  <si>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</si>
  <si>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</si>
  <si>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</si>
  <si>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</si>
  <si>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</si>
  <si>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</si>
  <si>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</si>
  <si>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</si>
  <si>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</si>
  <si>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</si>
  <si>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</si>
  <si>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</si>
  <si>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</si>
  <si>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</si>
  <si>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</si>
  <si>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</si>
  <si>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</si>
  <si>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</si>
  <si>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</si>
  <si>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</si>
  <si>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</si>
  <si>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</si>
  <si>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</si>
  <si>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</si>
  <si>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</si>
  <si>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</si>
  <si>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</si>
  <si>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</si>
  <si>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</si>
  <si>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</si>
  <si>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</si>
  <si>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</si>
  <si>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</si>
  <si>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</si>
  <si>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</si>
  <si>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</si>
  <si>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</si>
  <si>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</si>
  <si>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</si>
  <si>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</si>
  <si>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</si>
  <si>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</si>
  <si>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</si>
  <si>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</si>
  <si>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</si>
  <si>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</si>
  <si>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</si>
  <si>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</si>
  <si>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</si>
  <si>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</si>
  <si>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</si>
  <si>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</si>
  <si>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</si>
  <si>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</si>
  <si>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</si>
  <si>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</si>
  <si>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</si>
  <si>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</si>
  <si>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</si>
  <si>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</si>
  <si>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</si>
  <si>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</si>
  <si>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</si>
  <si>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</si>
  <si>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</si>
  <si>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</si>
  <si>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</si>
  <si>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</si>
  <si>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</si>
  <si>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</si>
  <si>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</si>
  <si>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</si>
  <si>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</si>
  <si>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</si>
  <si>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</si>
  <si>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</si>
  <si>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</si>
  <si>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</si>
  <si>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</si>
  <si>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</si>
  <si>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</si>
  <si>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</si>
  <si>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</si>
  <si>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Registro de letras para una obra musical</t>
  </si>
  <si>
    <t>Registro de libro</t>
  </si>
  <si>
    <t>Registro de producción letras para una obra musical (6-15)</t>
  </si>
  <si>
    <t>Registro de guion cinematográfico y documental largometraje</t>
  </si>
  <si>
    <t>Registro de revistas, folletos, agendas, sermones, novelas, cuentos, manuales, entre otras análogas</t>
  </si>
  <si>
    <t xml:space="preserve">Registro de proyecto </t>
  </si>
  <si>
    <t>Registro de guion 
cinematográfico y documental cortometraje</t>
  </si>
  <si>
    <t>Producción de obras musicales con letras o sin letras</t>
  </si>
  <si>
    <t>Registro de dibujos</t>
  </si>
  <si>
    <t xml:space="preserve">Registro de artesanía </t>
  </si>
  <si>
    <t xml:space="preserve">                    Estadísticas trimestre enero-marzo 2025.</t>
  </si>
  <si>
    <t>Estadística enero 2025</t>
  </si>
  <si>
    <t>Mesa redonde junto a las Sociedades de Gestion Colectiva.</t>
  </si>
  <si>
    <t>Funcionarios de gobierno 
              - 
Sociedades de Gestion Colectiva</t>
  </si>
  <si>
    <t>Estadística febrero 2025</t>
  </si>
  <si>
    <t xml:space="preserve">Generalidades del Derecho de Autor y sus beneficos </t>
  </si>
  <si>
    <t xml:space="preserve">Generalidades del Derecho de Autor y sus beneficios. </t>
  </si>
  <si>
    <t xml:space="preserve">Estudiantes, maestros </t>
  </si>
  <si>
    <t>Artistas, interpretes, ejecutantes, abogados, fiscales de observancia, estudiantes de mencion musica, productor musical, funcionario de gobierno</t>
  </si>
  <si>
    <t>Massterclass en Derecho de Autor y Derechos Conexos para Artistas, Interpretes y Ejecutantes</t>
  </si>
  <si>
    <t>Mesa redonda de funcionarios de gobierno y expertos sobre proyecto de Copia Privada</t>
  </si>
  <si>
    <t>Funcionarios de gobierno, abogados de derecho de autor</t>
  </si>
  <si>
    <t>Estadística marzo 2025</t>
  </si>
  <si>
    <t xml:space="preserve">De voz en voz dos generaciones de la musica y el derecho de autor </t>
  </si>
  <si>
    <t>Colaboradoras de ONDA</t>
  </si>
  <si>
    <t>Derecho de autor y las obras artesanales - DEMA-MINERD Somos Artesania</t>
  </si>
  <si>
    <t>Derecho de autor y emprendimiento - CIDE UNIBE</t>
  </si>
  <si>
    <t>Estudiantes de administracion de empresas, docentes, creadores de contenido</t>
  </si>
  <si>
    <t>Docentes, estudiantes de arquitectura, ingenieros, arquitectos, abogados</t>
  </si>
  <si>
    <t>Derecho de autor y las obras arquitectonicas - UCE San Pedro de Macoris.</t>
  </si>
  <si>
    <t>Derecho de autor y las obras artesanales - Virtual DEMA-MINERD Somos Artesania</t>
  </si>
  <si>
    <t>Estudiantes modalidad artesania, maestros</t>
  </si>
  <si>
    <t>Derecho de autor y la industria musical - UCE San Pedro de Macoris Virtual</t>
  </si>
  <si>
    <t>Estudiantes, docentes, artistas, interprete, productores musical, abogados</t>
  </si>
  <si>
    <t>Derecho de autor y las obras artesanales - San Cristobal Presencial DEMA-MINERD Somos Artesania</t>
  </si>
  <si>
    <t>Enero</t>
  </si>
  <si>
    <t>Febrero</t>
  </si>
  <si>
    <t>Marzo</t>
  </si>
  <si>
    <t>Cantidad de actividades
en enero:  1</t>
  </si>
  <si>
    <t>Cantidad de actividades
en Febrero :   4</t>
  </si>
  <si>
    <t>Cantidad de actividades
en marzo :  11</t>
  </si>
  <si>
    <t>Resumen del trimestre enero-marzo 2025</t>
  </si>
  <si>
    <t>Producción  de diseño textil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</si>
</sst>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1" tint="0.499984740745262"/>
      </bottom>
      <diagonal/>
    </border>
    <border>
      <left/>
      <right style="thin">
        <color theme="2" tint="-0.249977111117893"/>
      </right>
      <top style="thin">
        <color theme="1" tint="0.499984740745262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rgb="FF767171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76717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2" fillId="0" borderId="8" xfId="0" applyNumberFormat="1" applyFont="1" applyBorder="1" applyAlignment="1">
      <alignment horizontal="right" vertical="center"/>
    </xf>
    <xf numFmtId="0" fontId="11" fillId="5" borderId="7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7" fillId="7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8" fillId="0" borderId="0" xfId="0" applyFont="1"/>
    <xf numFmtId="0" fontId="5" fillId="3" borderId="4" xfId="0" applyFont="1" applyFill="1" applyBorder="1" applyAlignment="1">
      <alignment horizontal="center" vertical="center" wrapText="1"/>
    </xf>
    <xf numFmtId="164" fontId="1" fillId="8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1" fillId="8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9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5" xfId="0" applyFill="1" applyBorder="1"/>
    <xf numFmtId="0" fontId="5" fillId="0" borderId="0" xfId="0" applyFont="1" applyAlignment="1">
      <alignment horizontal="left"/>
    </xf>
    <xf numFmtId="0" fontId="8" fillId="9" borderId="7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right" vertical="center" wrapText="1"/>
    </xf>
    <xf numFmtId="0" fontId="5" fillId="0" borderId="0" xfId="0" applyFont="1"/>
    <xf numFmtId="9" fontId="11" fillId="2" borderId="8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20" fillId="0" borderId="0" xfId="0" applyFont="1"/>
    <xf numFmtId="0" fontId="12" fillId="0" borderId="8" xfId="0" applyFont="1" applyBorder="1" applyAlignment="1">
      <alignment horizontal="center" vertical="center"/>
    </xf>
    <xf numFmtId="3" fontId="11" fillId="5" borderId="8" xfId="0" applyNumberFormat="1" applyFont="1" applyFill="1" applyBorder="1" applyAlignment="1">
      <alignment horizontal="center" vertical="center"/>
    </xf>
    <xf numFmtId="9" fontId="0" fillId="0" borderId="25" xfId="2" applyFont="1" applyBorder="1" applyAlignment="1">
      <alignment horizontal="center" vertical="center"/>
    </xf>
    <xf numFmtId="9" fontId="1" fillId="2" borderId="25" xfId="0" applyNumberFormat="1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6" borderId="27" xfId="0" applyFon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11" fillId="0" borderId="0" xfId="0" applyFont="1" applyAlignment="1">
      <alignment vertical="center" wrapText="1"/>
    </xf>
    <xf numFmtId="0" fontId="11" fillId="5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0" fontId="1" fillId="6" borderId="29" xfId="0" applyFont="1" applyFill="1" applyBorder="1" applyAlignment="1">
      <alignment horizontal="center" vertical="center"/>
    </xf>
    <xf numFmtId="3" fontId="0" fillId="0" borderId="0" xfId="0" applyNumberFormat="1"/>
    <xf numFmtId="0" fontId="0" fillId="0" borderId="12" xfId="0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17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4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13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top"/>
    </xf>
    <xf numFmtId="0" fontId="14" fillId="0" borderId="4" xfId="0" applyFont="1" applyBorder="1" applyAlignment="1">
      <alignment horizontal="center" vertical="top" wrapText="1"/>
    </xf>
    <xf numFmtId="166" fontId="0" fillId="0" borderId="4" xfId="0" applyNumberFormat="1" applyBorder="1"/>
    <xf numFmtId="165" fontId="0" fillId="0" borderId="4" xfId="0" applyNumberFormat="1" applyBorder="1" applyAlignment="1">
      <alignment horizontal="right" vertical="center"/>
    </xf>
    <xf numFmtId="166" fontId="1" fillId="0" borderId="4" xfId="1" applyNumberFormat="1" applyFont="1" applyFill="1" applyBorder="1"/>
    <xf numFmtId="165" fontId="1" fillId="0" borderId="4" xfId="1" applyNumberFormat="1" applyFont="1" applyFill="1" applyBorder="1"/>
    <xf numFmtId="164" fontId="0" fillId="0" borderId="4" xfId="1" applyNumberFormat="1" applyFont="1" applyFill="1" applyBorder="1" applyAlignment="1">
      <alignment horizontal="right"/>
    </xf>
    <xf numFmtId="0" fontId="23" fillId="0" borderId="4" xfId="0" applyFont="1" applyBorder="1" applyAlignment="1">
      <alignment vertical="center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horizontal="center" vertical="top"/>
    </xf>
    <xf numFmtId="16" fontId="21" fillId="0" borderId="15" xfId="0" applyNumberFormat="1" applyFont="1" applyBorder="1" applyAlignment="1">
      <alignment horizontal="center" vertical="top" wrapText="1"/>
    </xf>
    <xf numFmtId="1" fontId="21" fillId="0" borderId="12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9" fontId="11" fillId="5" borderId="4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3" fillId="0" borderId="0" xfId="0" applyFont="1"/>
    <xf numFmtId="0" fontId="1" fillId="2" borderId="1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30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Estadísticas!$D$52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Estadísticas!$C$53:$C$55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Estadísticas!$D$53:$D$55</c:f>
              <c:numCache>
                <c:formatCode>General</c:formatCode>
                <c:ptCount val="3"/>
                <c:pt idx="0">
                  <c:v>1</c:v>
                </c:pt>
                <c:pt idx="1">
                  <c:v>4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Inspecciones trimestre enero-febreeo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Estadísticas!$D$256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3.7314726948545372E-3"/>
                  <c:y val="1.2644604079003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5.3863516053869978E-2"/>
                  <c:y val="-9.1434914533488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6.2305604995185809E-2"/>
                  <c:y val="-8.883931340034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dLbl>
              <c:idx val="4"/>
              <c:layout>
                <c:manualLayout>
                  <c:x val="3.9702222907661497E-2"/>
                  <c:y val="-0.11561292201988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C1-461E-B88F-222AE1230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Estadísticas!$C$257:$C$263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Estadísticas!$D$257:$D$263</c:f>
              <c:numCache>
                <c:formatCode>General</c:formatCode>
                <c:ptCount val="7"/>
                <c:pt idx="0">
                  <c:v>14</c:v>
                </c:pt>
                <c:pt idx="1">
                  <c:v>9</c:v>
                </c:pt>
                <c:pt idx="2">
                  <c:v>0</c:v>
                </c:pt>
                <c:pt idx="3">
                  <c:v>15</c:v>
                </c:pt>
                <c:pt idx="4">
                  <c:v>31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Registros</a:t>
            </a:r>
            <a:r>
              <a:rPr lang="en-US" sz="1200" baseline="0">
                <a:solidFill>
                  <a:schemeClr val="tx1"/>
                </a:solidFill>
              </a:rPr>
              <a:t> en físico por género.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752581559679827"/>
          <c:w val="0.93763919821826291"/>
          <c:h val="0.776181968659782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Estadísticas!$C$282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0-4D54-9DD9-E2299ABAF9B7}"/>
              </c:ext>
            </c:extLst>
          </c:dPt>
          <c:dLbls>
            <c:dLbl>
              <c:idx val="0"/>
              <c:layout>
                <c:manualLayout>
                  <c:x val="0.13261648745519708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0-4D54-9DD9-E2299ABAF9B7}"/>
                </c:ext>
              </c:extLst>
            </c:dLbl>
            <c:dLbl>
              <c:idx val="1"/>
              <c:layout>
                <c:manualLayout>
                  <c:x val="0.13978494623655913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0-4D54-9DD9-E2299ABAF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Estadísticas!$B$283:$B$284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Estadísticas!$C$283:$C$284</c:f>
              <c:numCache>
                <c:formatCode>General</c:formatCode>
                <c:ptCount val="2"/>
                <c:pt idx="0" formatCode="#,##0">
                  <c:v>2288</c:v>
                </c:pt>
                <c:pt idx="1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0-4D54-9DD9-E2299ABA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746984"/>
        <c:axId val="737748424"/>
        <c:axId val="0"/>
      </c:bar3DChart>
      <c:catAx>
        <c:axId val="7377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7748424"/>
        <c:crosses val="autoZero"/>
        <c:auto val="1"/>
        <c:lblAlgn val="ctr"/>
        <c:lblOffset val="100"/>
        <c:noMultiLvlLbl val="0"/>
      </c:catAx>
      <c:valAx>
        <c:axId val="737748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3774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online por</a:t>
            </a:r>
            <a:r>
              <a:rPr lang="en-US" baseline="0">
                <a:solidFill>
                  <a:schemeClr val="tx1"/>
                </a:solidFill>
              </a:rPr>
              <a:t> género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656213704994195"/>
          <c:w val="0.93170007423904988"/>
          <c:h val="0.775664261479510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Estadísticas!$C$302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145-4812-93C4-A94BA7095146}"/>
              </c:ext>
            </c:extLst>
          </c:dPt>
          <c:dLbls>
            <c:dLbl>
              <c:idx val="0"/>
              <c:layout>
                <c:manualLayout>
                  <c:x val="0.134394341290893"/>
                  <c:y val="-5.44217557515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5-4812-93C4-A94BA7095146}"/>
                </c:ext>
              </c:extLst>
            </c:dLbl>
            <c:dLbl>
              <c:idx val="1"/>
              <c:layout>
                <c:manualLayout>
                  <c:x val="0.134394341290893"/>
                  <c:y val="-7.256234100205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5-4812-93C4-A94BA709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Estadísticas!$B$303:$B$304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Estadísticas!$C$303:$C$304</c:f>
              <c:numCache>
                <c:formatCode>General</c:formatCode>
                <c:ptCount val="2"/>
                <c:pt idx="0">
                  <c:v>176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5-4812-93C4-A94BA709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691456"/>
        <c:axId val="1179691816"/>
        <c:axId val="0"/>
      </c:bar3DChart>
      <c:catAx>
        <c:axId val="11796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9691816"/>
        <c:crosses val="autoZero"/>
        <c:auto val="1"/>
        <c:lblAlgn val="ctr"/>
        <c:lblOffset val="100"/>
        <c:noMultiLvlLbl val="0"/>
      </c:catAx>
      <c:valAx>
        <c:axId val="117969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969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Resumen</a:t>
            </a:r>
            <a:r>
              <a:rPr lang="es-DO" sz="1200" b="1" baseline="0">
                <a:solidFill>
                  <a:schemeClr val="tx1"/>
                </a:solidFill>
              </a:rPr>
              <a:t> del trimestre enero- marzo</a:t>
            </a:r>
            <a:r>
              <a:rPr lang="es-DO" sz="1200" b="1">
                <a:solidFill>
                  <a:schemeClr val="tx1"/>
                </a:solidFill>
              </a:rPr>
              <a:t>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20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4846894138233"/>
          <c:y val="0.16402777777777777"/>
          <c:w val="0.7353626421697288"/>
          <c:h val="0.7378320939049285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Estadísticas!$C$418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495900641284809E-3"/>
                  <c:y val="-0.122517650043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layout>
                <c:manualLayout>
                  <c:x val="4.4158129718321296E-2"/>
                  <c:y val="-9.8398585949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layout>
                <c:manualLayout>
                  <c:x val="3.3218713640176423E-2"/>
                  <c:y val="-0.10489505501032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Estadísticas!$B$419:$B$421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Estadísticas!$C$419:$C$421</c:f>
              <c:numCache>
                <c:formatCode>_(* #,##0_);_(* \(#,##0\);_(* "-"??_);_(@_)</c:formatCode>
                <c:ptCount val="3"/>
                <c:pt idx="0">
                  <c:v>3326</c:v>
                </c:pt>
                <c:pt idx="1">
                  <c:v>1208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69056"/>
        <c:axId val="574483096"/>
        <c:axId val="0"/>
      </c:bar3DChart>
      <c:catAx>
        <c:axId val="57446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4483096"/>
        <c:crosses val="autoZero"/>
        <c:auto val="1"/>
        <c:lblAlgn val="ctr"/>
        <c:lblOffset val="100"/>
        <c:noMultiLvlLbl val="0"/>
      </c:catAx>
      <c:valAx>
        <c:axId val="574483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744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 enero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Estadísticas!$C$379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Estadísticas!$B$380:$B$382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Estadísticas!$C$380:$C$382</c:f>
              <c:numCache>
                <c:formatCode>_(* #,##0_);_(* \(#,##0\);_(* "-"??_);_(@_)</c:formatCode>
                <c:ptCount val="3"/>
                <c:pt idx="0">
                  <c:v>910</c:v>
                </c:pt>
                <c:pt idx="1">
                  <c:v>221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físicos y virtual febrero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88874970739957E-4"/>
          <c:y val="0.13491499129619106"/>
          <c:w val="0.86991302291854011"/>
          <c:h val="0.7692645381352647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Estadísticas!$B$398</c:f>
              <c:strCache>
                <c:ptCount val="1"/>
                <c:pt idx="0">
                  <c:v>Obras literarias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53-4A11-829E-EC7CB929B4E8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B53-4A11-829E-EC7CB929B4E8}"/>
              </c:ext>
            </c:extLst>
          </c:dPt>
          <c:dLbls>
            <c:dLbl>
              <c:idx val="0"/>
              <c:layout>
                <c:manualLayout>
                  <c:x val="0.1263009914840735"/>
                  <c:y val="-6.5095550920862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A11-829E-EC7CB929B4E8}"/>
                </c:ext>
              </c:extLst>
            </c:dLbl>
            <c:dLbl>
              <c:idx val="1"/>
              <c:layout>
                <c:manualLayout>
                  <c:x val="7.3159568796349397E-2"/>
                  <c:y val="-4.002500775090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3-4A11-829E-EC7CB929B4E8}"/>
                </c:ext>
              </c:extLst>
            </c:dLbl>
            <c:dLbl>
              <c:idx val="2"/>
              <c:layout>
                <c:manualLayout>
                  <c:x val="7.3159568796349397E-2"/>
                  <c:y val="-3.001875581317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A11-829E-EC7CB929B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Estadísticas!$C$397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Estadísticas!$C$398</c:f>
              <c:numCache>
                <c:formatCode>_(* #,##0_);_(* \(#,##0\);_(* "-"??_);_(@_)</c:formatCode>
                <c:ptCount val="1"/>
                <c:pt idx="0">
                  <c:v>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11-829E-EC7CB929B4E8}"/>
            </c:ext>
          </c:extLst>
        </c:ser>
        <c:ser>
          <c:idx val="1"/>
          <c:order val="1"/>
          <c:tx>
            <c:strRef>
              <c:f>Estadísticas!$B$399</c:f>
              <c:strCache>
                <c:ptCount val="1"/>
                <c:pt idx="0">
                  <c:v>Obras artísticas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3373516060767646"/>
                  <c:y val="-3.579127575594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Estadísticas!$C$397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Estadísticas!$C$399</c:f>
              <c:numCache>
                <c:formatCode>_(* #,##0_);_(* \(#,##0\);_(* "-"??_);_(@_)</c:formatCode>
                <c:ptCount val="1"/>
                <c:pt idx="0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B-426E-B160-17CAC23A01C2}"/>
            </c:ext>
          </c:extLst>
        </c:ser>
        <c:ser>
          <c:idx val="2"/>
          <c:order val="2"/>
          <c:tx>
            <c:strRef>
              <c:f>Estadísticas!$B$400</c:f>
              <c:strCache>
                <c:ptCount val="1"/>
                <c:pt idx="0">
                  <c:v>Obras cientificas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1131187681565823"/>
                  <c:y val="-2.9154002404907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Estadísticas!$C$397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Estadísticas!$C$400</c:f>
              <c:numCache>
                <c:formatCode>_(* #,##0_);_(* \(#,##0\);_(* "-"??_);_(@_)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B-426E-B160-17CAC23A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335504"/>
        <c:axId val="430244344"/>
        <c:axId val="687960104"/>
      </c:bar3DChart>
      <c:catAx>
        <c:axId val="37933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0244344"/>
        <c:crosses val="autoZero"/>
        <c:auto val="1"/>
        <c:lblAlgn val="ctr"/>
        <c:lblOffset val="100"/>
        <c:noMultiLvlLbl val="0"/>
      </c:catAx>
      <c:valAx>
        <c:axId val="430244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79335504"/>
        <c:crosses val="autoZero"/>
        <c:crossBetween val="between"/>
      </c:valAx>
      <c:serAx>
        <c:axId val="687960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0244344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Registros de obras fisico y virtual marzo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02637903741126"/>
          <c:y val="0.23925944353532638"/>
          <c:w val="0.67238357911125435"/>
          <c:h val="0.657139525601295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8EC-4EE3-A696-68C51D71F4F1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8EC-4EE3-A696-68C51D71F4F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8EC-4EE3-A696-68C51D71F4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EC-4EE3-A696-68C51D71F4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8EC-4EE3-A696-68C51D71F4F1}"/>
                </c:ext>
              </c:extLst>
            </c:dLbl>
            <c:dLbl>
              <c:idx val="2"/>
              <c:layout>
                <c:manualLayout>
                  <c:x val="0.15188967362336867"/>
                  <c:y val="-1.1267605633802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C-4EE3-A696-68C51D71F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Estadísticas!$B$410:$B$412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Estadísticas!$C$410:$C$412</c:f>
              <c:numCache>
                <c:formatCode>_(* #,##0_);_(* \(#,##0\);_(* "-"??_);_(@_)</c:formatCode>
                <c:ptCount val="3"/>
                <c:pt idx="0">
                  <c:v>1612</c:v>
                </c:pt>
                <c:pt idx="1">
                  <c:v>823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EE3-A696-68C51D71F4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Estadísticas!$G$90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Estadísticas!$C$91:$C$93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Estadísticas!$G$91:$G$93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Solicitudes presenciales</a:t>
            </a:r>
          </a:p>
        </c:rich>
      </c:tx>
      <c:layout>
        <c:manualLayout>
          <c:xMode val="edge"/>
          <c:yMode val="edge"/>
          <c:x val="0.38082383833979883"/>
          <c:y val="2.7926015297783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23592471672748228"/>
          <c:w val="0.60660348648631746"/>
          <c:h val="0.726256465033175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Pt>
            <c:idx val="12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49C-4F7E-9284-CBC9AEC29AB8}"/>
              </c:ext>
            </c:extLst>
          </c:dPt>
          <c:dLbls>
            <c:dLbl>
              <c:idx val="0"/>
              <c:layout>
                <c:manualLayout>
                  <c:x val="0.11113740823904468"/>
                  <c:y val="2.270883442628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-0.19701631460557961"/>
                  <c:y val="3.8929430445062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-0.12917098414680958"/>
                  <c:y val="-7.57874780064044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-0.1456755519292339"/>
                  <c:y val="-3.4176289214385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-0.1568420760914343"/>
                  <c:y val="-0.11028234115638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-0.13495120175693096"/>
                  <c:y val="-0.13727808945278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-0.31354048591841083"/>
                  <c:y val="-0.195809765921461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0.36804933608255574"/>
                  <c:y val="-4.79748965848332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0.39211879176841608"/>
                  <c:y val="4.7784670005153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-5.6254228224187582E-2"/>
                  <c:y val="-0.162042316291004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1"/>
              <c:layout>
                <c:manualLayout>
                  <c:x val="0.34185261767006281"/>
                  <c:y val="-0.166666666666666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dLbl>
              <c:idx val="12"/>
              <c:layout>
                <c:manualLayout>
                  <c:x val="0.40027047005671917"/>
                  <c:y val="0.214814801930167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49C-4F7E-9284-CBC9AEC29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Estadísticas!$B$323:$B$335</c:f>
              <c:strCache>
                <c:ptCount val="13"/>
                <c:pt idx="0">
                  <c:v>Registro de letras para una obra musical</c:v>
                </c:pt>
                <c:pt idx="1">
                  <c:v>Registro de libro</c:v>
                </c:pt>
                <c:pt idx="2">
                  <c:v>Registro de obras musicales con letra o sin ella</c:v>
                </c:pt>
                <c:pt idx="3">
                  <c:v>Registro de producción letras para una obra musical (6-15)</c:v>
                </c:pt>
                <c:pt idx="4">
                  <c:v>Registro de poemas</c:v>
                </c:pt>
                <c:pt idx="5">
                  <c:v>Registro de guion cinematográfico y documental largometraje</c:v>
                </c:pt>
                <c:pt idx="6">
                  <c:v>Producción  de diseño textil</c:v>
                </c:pt>
                <c:pt idx="7">
                  <c:v>Registro de revistas, folletos, agendas, sermones, novelas, cuentos, manuales, entre otras análogas</c:v>
                </c:pt>
                <c:pt idx="8">
                  <c:v>Producción de obras musicales con letras o sin letras</c:v>
                </c:pt>
                <c:pt idx="9">
                  <c:v>Registro de guion 
cinematográfico y documental cortometraje</c:v>
                </c:pt>
                <c:pt idx="10">
                  <c:v>Registro de artesanía </c:v>
                </c:pt>
                <c:pt idx="11">
                  <c:v>Registro de proyecto </c:v>
                </c:pt>
                <c:pt idx="12">
                  <c:v>Registro de dibujos</c:v>
                </c:pt>
              </c:strCache>
            </c:strRef>
          </c:cat>
          <c:val>
            <c:numRef>
              <c:f>Estadísticas!$C$323:$C$335</c:f>
              <c:numCache>
                <c:formatCode>General</c:formatCode>
                <c:ptCount val="13"/>
                <c:pt idx="0">
                  <c:v>2752</c:v>
                </c:pt>
                <c:pt idx="1">
                  <c:v>160</c:v>
                </c:pt>
                <c:pt idx="2">
                  <c:v>379</c:v>
                </c:pt>
                <c:pt idx="3">
                  <c:v>108</c:v>
                </c:pt>
                <c:pt idx="4">
                  <c:v>49</c:v>
                </c:pt>
                <c:pt idx="5">
                  <c:v>14</c:v>
                </c:pt>
                <c:pt idx="6">
                  <c:v>5</c:v>
                </c:pt>
                <c:pt idx="7">
                  <c:v>16</c:v>
                </c:pt>
                <c:pt idx="8">
                  <c:v>29</c:v>
                </c:pt>
                <c:pt idx="9">
                  <c:v>15</c:v>
                </c:pt>
                <c:pt idx="10">
                  <c:v>5</c:v>
                </c:pt>
                <c:pt idx="11">
                  <c:v>13</c:v>
                </c:pt>
                <c:pt idx="1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Solicitudes Vs. promedio emisión de certificados</a:t>
            </a:r>
            <a:r>
              <a:rPr lang="es-DO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Estadísticas!$C$354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Estadísticas!$B$355:$B$357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Estadísticas!$C$355:$C$357</c:f>
              <c:numCache>
                <c:formatCode>_-* #,##0\ _€_-;\-* #,##0\ _€_-;_-* "-"??\ _€_-;_-@_-</c:formatCode>
                <c:ptCount val="3"/>
                <c:pt idx="0">
                  <c:v>233</c:v>
                </c:pt>
                <c:pt idx="1">
                  <c:v>202</c:v>
                </c:pt>
                <c:pt idx="2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11520"/>
        <c:axId val="571112240"/>
      </c:lineChart>
      <c:lineChart>
        <c:grouping val="standard"/>
        <c:varyColors val="0"/>
        <c:ser>
          <c:idx val="1"/>
          <c:order val="1"/>
          <c:tx>
            <c:strRef>
              <c:f>Estadísticas!$D$354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Estadísticas!$B$355:$B$357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Estadísticas!$D$355:$D$357</c:f>
              <c:numCache>
                <c:formatCode>_-* #,##0.00\ _€_-;\-* #,##0.00\ _€_-;_-* "-"??\ _€_-;_-@_-</c:formatCode>
                <c:ptCount val="3"/>
                <c:pt idx="0">
                  <c:v>0.28999999999999998</c:v>
                </c:pt>
                <c:pt idx="1">
                  <c:v>0.34</c:v>
                </c:pt>
                <c:pt idx="2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02160"/>
        <c:axId val="571099640"/>
      </c:lineChart>
      <c:catAx>
        <c:axId val="571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2240"/>
        <c:crosses val="autoZero"/>
        <c:auto val="1"/>
        <c:lblAlgn val="ctr"/>
        <c:lblOffset val="100"/>
        <c:noMultiLvlLbl val="0"/>
      </c:catAx>
      <c:valAx>
        <c:axId val="57111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1520"/>
        <c:crosses val="autoZero"/>
        <c:crossBetween val="between"/>
      </c:valAx>
      <c:valAx>
        <c:axId val="571099640"/>
        <c:scaling>
          <c:orientation val="minMax"/>
          <c:max val="50"/>
        </c:scaling>
        <c:delete val="0"/>
        <c:axPos val="r"/>
        <c:numFmt formatCode="_-* #,##0.00\ _€_-;\-* #,##0.0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02160"/>
        <c:crosses val="max"/>
        <c:crossBetween val="between"/>
      </c:valAx>
      <c:catAx>
        <c:axId val="57110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099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5677178061615666"/>
          <c:y val="1.7451660625258211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Estadísticas!$E$52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5.1596969515478215E-2"/>
                  <c:y val="0.108932461873638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4780462960244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3.6869184938444427E-3"/>
                  <c:y val="-0.3143064638206217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Estadísticas!$C$53:$C$55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Estadísticas!$E$53:$E$55</c:f>
              <c:numCache>
                <c:formatCode>General</c:formatCode>
                <c:ptCount val="3"/>
                <c:pt idx="0">
                  <c:v>25</c:v>
                </c:pt>
                <c:pt idx="1">
                  <c:v>316</c:v>
                </c:pt>
                <c:pt idx="2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59096675415572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Estadísticas!$E$90</c:f>
              <c:strCache>
                <c:ptCount val="1"/>
                <c:pt idx="0">
                  <c:v>Acta de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287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F3-40B2-82B0-2D0D887B7330}"/>
                </c:ext>
              </c:extLst>
            </c:dLbl>
            <c:dLbl>
              <c:idx val="1"/>
              <c:layout>
                <c:manualLayout>
                  <c:x val="4.4444444444444446E-2"/>
                  <c:y val="-4.629629629629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F3-40B2-82B0-2D0D887B7330}"/>
                </c:ext>
              </c:extLst>
            </c:dLbl>
            <c:dLbl>
              <c:idx val="2"/>
              <c:layout>
                <c:manualLayout>
                  <c:x val="0.1083333333333332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F3-40B2-82B0-2D0D887B7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Estadísticas!$C$91:$C$93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Estadísticas!$E$91:$E$93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3-40B2-82B0-2D0D887B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9612432"/>
        <c:axId val="799614232"/>
        <c:axId val="0"/>
      </c:bar3DChart>
      <c:catAx>
        <c:axId val="79961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9614232"/>
        <c:crosses val="autoZero"/>
        <c:auto val="1"/>
        <c:lblAlgn val="ctr"/>
        <c:lblOffset val="100"/>
        <c:noMultiLvlLbl val="0"/>
      </c:catAx>
      <c:valAx>
        <c:axId val="799614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9961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Estadísticas!$F$52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Estadísticas!$C$53:$C$55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Estadísticas!$F$53:$F$55</c:f>
              <c:numCache>
                <c:formatCode>General</c:formatCode>
                <c:ptCount val="3"/>
                <c:pt idx="0">
                  <c:v>17</c:v>
                </c:pt>
                <c:pt idx="1">
                  <c:v>164</c:v>
                </c:pt>
                <c:pt idx="2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Estadísticas!$G$52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Estadísticas!$C$53:$C$55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Estadísticas!$G$53:$G$55</c:f>
              <c:numCache>
                <c:formatCode>General</c:formatCode>
                <c:ptCount val="3"/>
                <c:pt idx="0">
                  <c:v>8</c:v>
                </c:pt>
                <c:pt idx="1">
                  <c:v>152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  <a:softEdge rad="12700"/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Estadísticas!$D$90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Estadísticas!$C$91:$C$93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Estadísticas!$D$91:$D$93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Estadísticas!$F$90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Estadísticas!$C$91:$C$93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Estadísticas!$F$91:$F$93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48081382985168E-2"/>
          <c:y val="0.13412820600019251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Estadísticas!$D$100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layout>
                <c:manualLayout>
                  <c:x val="-0.1111402806008384"/>
                  <c:y val="4.47458662427955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layout>
                <c:manualLayout>
                  <c:x val="-0.10781052452685035"/>
                  <c:y val="-0.2676766612277653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layout>
                <c:manualLayout>
                  <c:x val="0.23169048173005055"/>
                  <c:y val="7.57575456304996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Estadísticas!$C$101:$C$103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Estadísticas!$D$101:$D$103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Enero - 2025</a:t>
            </a:r>
          </a:p>
        </c:rich>
      </c:tx>
      <c:layout>
        <c:manualLayout>
          <c:xMode val="edge"/>
          <c:yMode val="edge"/>
          <c:x val="0.45995980321979418"/>
          <c:y val="8.39160931574355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Estadísticas!$D$172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5.4700860590980345E-3"/>
                  <c:y val="-1.486469631003558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-3.0896948691283278E-2"/>
                  <c:y val="-3.4534445739160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4.7533410091569549E-2"/>
                  <c:y val="-4.0900835956262835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dLbl>
              <c:idx val="6"/>
              <c:layout>
                <c:manualLayout>
                  <c:x val="4.1025645443235156E-2"/>
                  <c:y val="-4.0540549168024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17-4019-974B-FC4B9FC2BF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Estadísticas!$C$173:$C$179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Estadísticas!$D$173:$D$179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7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Febrero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Estadísticas!$D$198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Estadísticas!$C$199:$C$204</c:f>
              <c:strCache>
                <c:ptCount val="6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</c:strCache>
            </c:strRef>
          </c:cat>
          <c:val>
            <c:numRef>
              <c:f>Estadísticas!$D$199:$D$204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Marzo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408779368166025"/>
          <c:y val="0.13594306049822064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Estadísticas!$D$235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dLbl>
              <c:idx val="0"/>
              <c:layout>
                <c:manualLayout>
                  <c:x val="4.2581494736198003E-2"/>
                  <c:y val="-1.1806872110889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B8-BF28-6C9F0A0E8C84}"/>
                </c:ext>
              </c:extLst>
            </c:dLbl>
            <c:dLbl>
              <c:idx val="1"/>
              <c:layout>
                <c:manualLayout>
                  <c:x val="1.8629403947086624E-2"/>
                  <c:y val="-1.1806872110889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B8-BF28-6C9F0A0E8C84}"/>
                </c:ext>
              </c:extLst>
            </c:dLbl>
            <c:dLbl>
              <c:idx val="2"/>
              <c:layout>
                <c:manualLayout>
                  <c:x val="3.1936121052148499E-2"/>
                  <c:y val="-2.9517180277225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B8-BF28-6C9F0A0E8C84}"/>
                </c:ext>
              </c:extLst>
            </c:dLbl>
            <c:dLbl>
              <c:idx val="3"/>
              <c:layout>
                <c:manualLayout>
                  <c:x val="2.3952090789111327E-2"/>
                  <c:y val="-8.7294155435611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B8-BF28-6C9F0A0E8C84}"/>
                </c:ext>
              </c:extLst>
            </c:dLbl>
            <c:dLbl>
              <c:idx val="4"/>
              <c:layout>
                <c:manualLayout>
                  <c:x val="1.8629403947086575E-2"/>
                  <c:y val="-1.4674686972627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9D6-BDA7-2C661D4BF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Estadísticas!$C$236:$C$240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Estadísticas!$D$236:$D$240</c:f>
              <c:numCache>
                <c:formatCode>General</c:formatCode>
                <c:ptCount val="5"/>
                <c:pt idx="0">
                  <c:v>14</c:v>
                </c:pt>
                <c:pt idx="1">
                  <c:v>7</c:v>
                </c:pt>
                <c:pt idx="2">
                  <c:v>0</c:v>
                </c:pt>
                <c:pt idx="3">
                  <c:v>5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59</xdr:row>
      <xdr:rowOff>176893</xdr:rowOff>
    </xdr:from>
    <xdr:to>
      <xdr:col>3</xdr:col>
      <xdr:colOff>394606</xdr:colOff>
      <xdr:row>79</xdr:row>
      <xdr:rowOff>149679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477951</xdr:colOff>
      <xdr:row>59</xdr:row>
      <xdr:rowOff>163284</xdr:rowOff>
    </xdr:from>
    <xdr:to>
      <xdr:col>6</xdr:col>
      <xdr:colOff>884464</xdr:colOff>
      <xdr:row>79</xdr:row>
      <xdr:rowOff>163286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1025640</xdr:colOff>
      <xdr:row>59</xdr:row>
      <xdr:rowOff>163286</xdr:rowOff>
    </xdr:from>
    <xdr:to>
      <xdr:col>10</xdr:col>
      <xdr:colOff>639536</xdr:colOff>
      <xdr:row>79</xdr:row>
      <xdr:rowOff>190499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1108981</xdr:colOff>
      <xdr:row>108</xdr:row>
      <xdr:rowOff>13608</xdr:rowOff>
    </xdr:from>
    <xdr:to>
      <xdr:col>10</xdr:col>
      <xdr:colOff>639535</xdr:colOff>
      <xdr:row>131</xdr:row>
      <xdr:rowOff>68036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489856</xdr:colOff>
      <xdr:row>108</xdr:row>
      <xdr:rowOff>13607</xdr:rowOff>
    </xdr:from>
    <xdr:to>
      <xdr:col>6</xdr:col>
      <xdr:colOff>1034142</xdr:colOff>
      <xdr:row>131</xdr:row>
      <xdr:rowOff>54429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176894</xdr:colOff>
      <xdr:row>108</xdr:row>
      <xdr:rowOff>27215</xdr:rowOff>
    </xdr:from>
    <xdr:to>
      <xdr:col>3</xdr:col>
      <xdr:colOff>340180</xdr:colOff>
      <xdr:row>131</xdr:row>
      <xdr:rowOff>27215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231322</xdr:colOff>
      <xdr:row>166</xdr:row>
      <xdr:rowOff>21167</xdr:rowOff>
    </xdr:from>
    <xdr:to>
      <xdr:col>10</xdr:col>
      <xdr:colOff>217715</xdr:colOff>
      <xdr:row>187</xdr:row>
      <xdr:rowOff>108857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272143</xdr:colOff>
      <xdr:row>192</xdr:row>
      <xdr:rowOff>15877</xdr:rowOff>
    </xdr:from>
    <xdr:to>
      <xdr:col>10</xdr:col>
      <xdr:colOff>149679</xdr:colOff>
      <xdr:row>218</xdr:row>
      <xdr:rowOff>149678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476249</xdr:colOff>
      <xdr:row>230</xdr:row>
      <xdr:rowOff>95250</xdr:rowOff>
    </xdr:from>
    <xdr:to>
      <xdr:col>10</xdr:col>
      <xdr:colOff>9525</xdr:colOff>
      <xdr:row>251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497415</xdr:colOff>
      <xdr:row>252</xdr:row>
      <xdr:rowOff>116416</xdr:rowOff>
    </xdr:from>
    <xdr:to>
      <xdr:col>10</xdr:col>
      <xdr:colOff>95249</xdr:colOff>
      <xdr:row>269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966108</xdr:colOff>
      <xdr:row>272</xdr:row>
      <xdr:rowOff>54428</xdr:rowOff>
    </xdr:from>
    <xdr:to>
      <xdr:col>10</xdr:col>
      <xdr:colOff>231322</xdr:colOff>
      <xdr:row>291</xdr:row>
      <xdr:rowOff>95249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A886C09-EBB1-679C-8ABB-C7316094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993322</xdr:colOff>
      <xdr:row>294</xdr:row>
      <xdr:rowOff>13609</xdr:rowOff>
    </xdr:from>
    <xdr:to>
      <xdr:col>10</xdr:col>
      <xdr:colOff>258536</xdr:colOff>
      <xdr:row>313</xdr:row>
      <xdr:rowOff>136072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F89311-5D15-6D2A-A3B4-D6C1CDE0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1006929</xdr:colOff>
      <xdr:row>432</xdr:row>
      <xdr:rowOff>180636</xdr:rowOff>
    </xdr:from>
    <xdr:to>
      <xdr:col>10</xdr:col>
      <xdr:colOff>503465</xdr:colOff>
      <xdr:row>452</xdr:row>
      <xdr:rowOff>1324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898073</xdr:colOff>
      <xdr:row>371</xdr:row>
      <xdr:rowOff>13606</xdr:rowOff>
    </xdr:from>
    <xdr:to>
      <xdr:col>10</xdr:col>
      <xdr:colOff>449036</xdr:colOff>
      <xdr:row>391</xdr:row>
      <xdr:rowOff>13607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1006929</xdr:colOff>
      <xdr:row>393</xdr:row>
      <xdr:rowOff>27214</xdr:rowOff>
    </xdr:from>
    <xdr:to>
      <xdr:col>10</xdr:col>
      <xdr:colOff>517072</xdr:colOff>
      <xdr:row>409</xdr:row>
      <xdr:rowOff>176892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85DEA-F136-631A-4D72-DEE2EE06C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993322</xdr:colOff>
      <xdr:row>410</xdr:row>
      <xdr:rowOff>145256</xdr:rowOff>
    </xdr:from>
    <xdr:to>
      <xdr:col>10</xdr:col>
      <xdr:colOff>517072</xdr:colOff>
      <xdr:row>430</xdr:row>
      <xdr:rowOff>124354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102ED66-8ADD-BDE2-F004-5B996D5A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421821</xdr:colOff>
      <xdr:row>140</xdr:row>
      <xdr:rowOff>68037</xdr:rowOff>
    </xdr:from>
    <xdr:to>
      <xdr:col>4</xdr:col>
      <xdr:colOff>1034143</xdr:colOff>
      <xdr:row>161</xdr:row>
      <xdr:rowOff>136071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299358</xdr:colOff>
      <xdr:row>318</xdr:row>
      <xdr:rowOff>54429</xdr:rowOff>
    </xdr:from>
    <xdr:to>
      <xdr:col>10</xdr:col>
      <xdr:colOff>653143</xdr:colOff>
      <xdr:row>338</xdr:row>
      <xdr:rowOff>122464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326572</xdr:colOff>
      <xdr:row>343</xdr:row>
      <xdr:rowOff>108857</xdr:rowOff>
    </xdr:from>
    <xdr:to>
      <xdr:col>10</xdr:col>
      <xdr:colOff>639536</xdr:colOff>
      <xdr:row>364</xdr:row>
      <xdr:rowOff>122465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7EBA28-2517-8B0D-945A-13A6C849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625928</xdr:colOff>
      <xdr:row>140</xdr:row>
      <xdr:rowOff>54429</xdr:rowOff>
    </xdr:from>
    <xdr:to>
      <xdr:col>10</xdr:col>
      <xdr:colOff>122465</xdr:colOff>
      <xdr:row>161</xdr:row>
      <xdr:rowOff>136071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340FE4DB-DACB-2C9D-C166-323588231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K452"/>
  <sheetViews>
    <sheetView showGridLines="0" tabSelected="1" topLeftCell="A372" zoomScale="70" zoomScaleNormal="70" zoomScaleSheetLayoutView="70" workbookViewId="0">
      <selection activeCell="C412" sqref="C412"/>
    </sheetView>
  </sheetViews>
  <sheetFormatPr baseColWidth="10" defaultRowHeight="15" x14ac:dyDescent="0.25"/>
  <cols>
    <col min="2" max="2" width="20.85546875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7" spans="1:8" ht="28.5" x14ac:dyDescent="0.45">
      <c r="C7" s="31" t="s">
        <v>131</v>
      </c>
      <c r="D7" s="31"/>
    </row>
    <row r="8" spans="1:8" x14ac:dyDescent="0.25">
      <c r="A8" s="3"/>
    </row>
    <row r="9" spans="1:8" ht="23.25" x14ac:dyDescent="0.35">
      <c r="A9" s="4" t="s">
        <v>9</v>
      </c>
      <c r="D9" s="4"/>
    </row>
    <row r="11" spans="1:8" ht="15.75" x14ac:dyDescent="0.25">
      <c r="B11" s="28" t="s">
        <v>0</v>
      </c>
      <c r="C11" s="84"/>
      <c r="D11" s="82"/>
      <c r="E11" s="82"/>
      <c r="F11" s="82"/>
      <c r="G11" s="82"/>
    </row>
    <row r="12" spans="1:8" s="82" customFormat="1" ht="32.25" customHeight="1" x14ac:dyDescent="0.25">
      <c r="D12" s="83" t="s">
        <v>132</v>
      </c>
      <c r="E12" s="28"/>
    </row>
    <row r="13" spans="1:8" ht="15" customHeight="1" x14ac:dyDescent="0.25">
      <c r="B13" s="144" t="s">
        <v>1</v>
      </c>
      <c r="C13" s="144" t="s">
        <v>2</v>
      </c>
      <c r="D13" s="152" t="s">
        <v>3</v>
      </c>
      <c r="E13" s="154" t="s">
        <v>4</v>
      </c>
      <c r="F13" s="155"/>
      <c r="G13" s="152" t="s">
        <v>5</v>
      </c>
      <c r="H13" s="143" t="s">
        <v>6</v>
      </c>
    </row>
    <row r="14" spans="1:8" x14ac:dyDescent="0.25">
      <c r="B14" s="145"/>
      <c r="C14" s="145"/>
      <c r="D14" s="153"/>
      <c r="E14" s="36" t="s">
        <v>7</v>
      </c>
      <c r="F14" s="36" t="s">
        <v>8</v>
      </c>
      <c r="G14" s="153"/>
      <c r="H14" s="143"/>
    </row>
    <row r="15" spans="1:8" ht="75" x14ac:dyDescent="0.25">
      <c r="B15" s="79">
        <v>1</v>
      </c>
      <c r="C15" s="33" t="s">
        <v>133</v>
      </c>
      <c r="D15" s="79">
        <v>25</v>
      </c>
      <c r="E15" s="34">
        <v>17</v>
      </c>
      <c r="F15" s="34">
        <v>8</v>
      </c>
      <c r="G15" s="33" t="s">
        <v>134</v>
      </c>
      <c r="H15" s="80">
        <v>45686</v>
      </c>
    </row>
    <row r="16" spans="1:8" ht="33.75" customHeight="1" x14ac:dyDescent="0.25">
      <c r="B16" s="159" t="s">
        <v>159</v>
      </c>
      <c r="C16" s="160"/>
      <c r="D16" s="30">
        <f>SUM(D15:D15)</f>
        <v>25</v>
      </c>
      <c r="E16" s="30">
        <f>SUM(E15:E15)</f>
        <v>17</v>
      </c>
      <c r="F16" s="30">
        <f>SUM(F15:F15)</f>
        <v>8</v>
      </c>
      <c r="G16" s="32"/>
      <c r="H16" s="35"/>
    </row>
    <row r="17" spans="2:8" ht="33.75" customHeight="1" x14ac:dyDescent="0.25"/>
    <row r="18" spans="2:8" x14ac:dyDescent="0.25">
      <c r="D18" s="2" t="s">
        <v>135</v>
      </c>
      <c r="E18" s="1"/>
    </row>
    <row r="19" spans="2:8" ht="15" customHeight="1" x14ac:dyDescent="0.25">
      <c r="B19" s="144" t="s">
        <v>1</v>
      </c>
      <c r="C19" s="146" t="s">
        <v>2</v>
      </c>
      <c r="D19" s="152" t="s">
        <v>3</v>
      </c>
      <c r="E19" s="150" t="s">
        <v>4</v>
      </c>
      <c r="F19" s="151"/>
      <c r="G19" s="148" t="s">
        <v>5</v>
      </c>
      <c r="H19" s="156" t="s">
        <v>6</v>
      </c>
    </row>
    <row r="20" spans="2:8" x14ac:dyDescent="0.25">
      <c r="B20" s="163"/>
      <c r="C20" s="147"/>
      <c r="D20" s="163"/>
      <c r="E20" s="38" t="s">
        <v>7</v>
      </c>
      <c r="F20" s="39" t="s">
        <v>8</v>
      </c>
      <c r="G20" s="169"/>
      <c r="H20" s="149"/>
    </row>
    <row r="21" spans="2:8" ht="30" x14ac:dyDescent="0.25">
      <c r="B21" s="79">
        <v>1</v>
      </c>
      <c r="C21" s="33" t="s">
        <v>137</v>
      </c>
      <c r="D21" s="79">
        <f>+E21+F21</f>
        <v>43</v>
      </c>
      <c r="E21" s="34">
        <v>20</v>
      </c>
      <c r="F21" s="34">
        <v>23</v>
      </c>
      <c r="G21" s="33" t="s">
        <v>138</v>
      </c>
      <c r="H21" s="80">
        <v>45694</v>
      </c>
    </row>
    <row r="22" spans="2:8" ht="44.25" customHeight="1" x14ac:dyDescent="0.25">
      <c r="B22" s="79">
        <v>2</v>
      </c>
      <c r="C22" s="33" t="s">
        <v>136</v>
      </c>
      <c r="D22" s="79">
        <f t="shared" ref="D22:D24" si="0">+E22+F22</f>
        <v>74</v>
      </c>
      <c r="E22" s="34">
        <v>40</v>
      </c>
      <c r="F22" s="34">
        <v>34</v>
      </c>
      <c r="G22" s="33" t="s">
        <v>138</v>
      </c>
      <c r="H22" s="80">
        <v>45695</v>
      </c>
    </row>
    <row r="23" spans="2:8" ht="44.25" customHeight="1" x14ac:dyDescent="0.25">
      <c r="B23" s="79">
        <v>3</v>
      </c>
      <c r="C23" s="33" t="s">
        <v>140</v>
      </c>
      <c r="D23" s="79">
        <f t="shared" si="0"/>
        <v>164</v>
      </c>
      <c r="E23" s="34">
        <v>86</v>
      </c>
      <c r="F23" s="34">
        <v>78</v>
      </c>
      <c r="G23" s="33" t="s">
        <v>139</v>
      </c>
      <c r="H23" s="80">
        <v>45709</v>
      </c>
    </row>
    <row r="24" spans="2:8" ht="44.25" customHeight="1" x14ac:dyDescent="0.25">
      <c r="B24" s="79">
        <v>4</v>
      </c>
      <c r="C24" s="33" t="s">
        <v>141</v>
      </c>
      <c r="D24" s="79">
        <f t="shared" si="0"/>
        <v>35</v>
      </c>
      <c r="E24" s="34">
        <v>18</v>
      </c>
      <c r="F24" s="34">
        <v>17</v>
      </c>
      <c r="G24" s="33" t="s">
        <v>142</v>
      </c>
      <c r="H24" s="80">
        <v>45710</v>
      </c>
    </row>
    <row r="25" spans="2:8" ht="30.75" customHeight="1" x14ac:dyDescent="0.25">
      <c r="B25" s="157" t="s">
        <v>160</v>
      </c>
      <c r="C25" s="158"/>
      <c r="D25" s="36">
        <f>+E25+F25</f>
        <v>316</v>
      </c>
      <c r="E25" s="36">
        <f>SUM(E21:E24)</f>
        <v>164</v>
      </c>
      <c r="F25" s="40">
        <f>SUM(F21:F24)</f>
        <v>152</v>
      </c>
      <c r="G25" s="41"/>
      <c r="H25" s="42"/>
    </row>
    <row r="28" spans="2:8" x14ac:dyDescent="0.25">
      <c r="D28" s="2" t="s">
        <v>143</v>
      </c>
      <c r="E28" s="1"/>
    </row>
    <row r="29" spans="2:8" x14ac:dyDescent="0.25">
      <c r="B29" s="144" t="s">
        <v>1</v>
      </c>
      <c r="C29" s="146" t="s">
        <v>2</v>
      </c>
      <c r="D29" s="148" t="s">
        <v>3</v>
      </c>
      <c r="E29" s="150" t="s">
        <v>4</v>
      </c>
      <c r="F29" s="151"/>
      <c r="G29" s="148" t="s">
        <v>5</v>
      </c>
      <c r="H29" s="144" t="s">
        <v>6</v>
      </c>
    </row>
    <row r="30" spans="2:8" x14ac:dyDescent="0.25">
      <c r="B30" s="145"/>
      <c r="C30" s="147"/>
      <c r="D30" s="149"/>
      <c r="E30" s="39" t="s">
        <v>7</v>
      </c>
      <c r="F30" s="39" t="s">
        <v>8</v>
      </c>
      <c r="G30" s="149"/>
      <c r="H30" s="145"/>
    </row>
    <row r="31" spans="2:8" ht="45" x14ac:dyDescent="0.25">
      <c r="B31" s="131">
        <v>1</v>
      </c>
      <c r="C31" s="33" t="s">
        <v>144</v>
      </c>
      <c r="D31" s="129">
        <f>+E31+F31</f>
        <v>42</v>
      </c>
      <c r="E31" s="34">
        <v>6</v>
      </c>
      <c r="F31" s="34">
        <v>36</v>
      </c>
      <c r="G31" s="33" t="s">
        <v>145</v>
      </c>
      <c r="H31" s="80">
        <v>45723</v>
      </c>
    </row>
    <row r="32" spans="2:8" ht="45" x14ac:dyDescent="0.25">
      <c r="B32" s="131">
        <v>2</v>
      </c>
      <c r="C32" s="33" t="s">
        <v>146</v>
      </c>
      <c r="D32" s="129">
        <f t="shared" ref="D32:D41" si="1">+E32+F32</f>
        <v>83</v>
      </c>
      <c r="E32" s="129">
        <v>43</v>
      </c>
      <c r="F32" s="129">
        <v>40</v>
      </c>
      <c r="G32" s="128" t="s">
        <v>138</v>
      </c>
      <c r="H32" s="130">
        <v>45726</v>
      </c>
    </row>
    <row r="33" spans="2:8" ht="75" x14ac:dyDescent="0.25">
      <c r="B33" s="131">
        <v>3</v>
      </c>
      <c r="C33" s="33" t="s">
        <v>147</v>
      </c>
      <c r="D33" s="129">
        <f t="shared" si="1"/>
        <v>62</v>
      </c>
      <c r="E33" s="129">
        <v>38</v>
      </c>
      <c r="F33" s="129">
        <v>24</v>
      </c>
      <c r="G33" s="128" t="s">
        <v>148</v>
      </c>
      <c r="H33" s="130">
        <v>45726</v>
      </c>
    </row>
    <row r="34" spans="2:8" ht="60.75" customHeight="1" x14ac:dyDescent="0.25">
      <c r="B34" s="131">
        <v>4</v>
      </c>
      <c r="C34" s="33" t="s">
        <v>150</v>
      </c>
      <c r="D34" s="129">
        <f t="shared" si="1"/>
        <v>86</v>
      </c>
      <c r="E34" s="129">
        <v>38</v>
      </c>
      <c r="F34" s="129">
        <v>48</v>
      </c>
      <c r="G34" s="128" t="s">
        <v>149</v>
      </c>
      <c r="H34" s="130">
        <v>45729</v>
      </c>
    </row>
    <row r="35" spans="2:8" ht="32.25" customHeight="1" x14ac:dyDescent="0.25">
      <c r="B35" s="131">
        <v>5</v>
      </c>
      <c r="C35" s="33" t="s">
        <v>151</v>
      </c>
      <c r="D35" s="129">
        <f t="shared" si="1"/>
        <v>47</v>
      </c>
      <c r="E35" s="129">
        <v>23</v>
      </c>
      <c r="F35" s="129">
        <v>24</v>
      </c>
      <c r="G35" s="128" t="s">
        <v>152</v>
      </c>
      <c r="H35" s="130">
        <v>45730</v>
      </c>
    </row>
    <row r="36" spans="2:8" ht="45" x14ac:dyDescent="0.25">
      <c r="B36" s="131">
        <v>6</v>
      </c>
      <c r="C36" s="33" t="s">
        <v>151</v>
      </c>
      <c r="D36" s="129">
        <f t="shared" si="1"/>
        <v>82</v>
      </c>
      <c r="E36" s="129">
        <v>35</v>
      </c>
      <c r="F36" s="129">
        <v>47</v>
      </c>
      <c r="G36" s="128" t="s">
        <v>152</v>
      </c>
      <c r="H36" s="130">
        <v>45737</v>
      </c>
    </row>
    <row r="37" spans="2:8" ht="59.25" customHeight="1" x14ac:dyDescent="0.25">
      <c r="B37" s="131">
        <v>7</v>
      </c>
      <c r="C37" s="33" t="s">
        <v>153</v>
      </c>
      <c r="D37" s="129">
        <f t="shared" si="1"/>
        <v>47</v>
      </c>
      <c r="E37" s="129">
        <v>28</v>
      </c>
      <c r="F37" s="129">
        <v>19</v>
      </c>
      <c r="G37" s="128" t="s">
        <v>154</v>
      </c>
      <c r="H37" s="130">
        <v>45740</v>
      </c>
    </row>
    <row r="38" spans="2:8" ht="45" x14ac:dyDescent="0.25">
      <c r="B38" s="131">
        <v>8</v>
      </c>
      <c r="C38" s="33" t="s">
        <v>151</v>
      </c>
      <c r="D38" s="129">
        <f t="shared" si="1"/>
        <v>86</v>
      </c>
      <c r="E38" s="129">
        <v>54</v>
      </c>
      <c r="F38" s="129">
        <v>32</v>
      </c>
      <c r="G38" s="128" t="s">
        <v>152</v>
      </c>
      <c r="H38" s="130">
        <v>45740</v>
      </c>
    </row>
    <row r="39" spans="2:8" ht="45" customHeight="1" x14ac:dyDescent="0.25">
      <c r="B39" s="131">
        <v>9</v>
      </c>
      <c r="C39" s="33" t="s">
        <v>155</v>
      </c>
      <c r="D39" s="129">
        <f t="shared" si="1"/>
        <v>90</v>
      </c>
      <c r="E39" s="129">
        <v>56</v>
      </c>
      <c r="F39" s="129">
        <v>34</v>
      </c>
      <c r="G39" s="128" t="s">
        <v>152</v>
      </c>
      <c r="H39" s="130">
        <v>45743</v>
      </c>
    </row>
    <row r="40" spans="2:8" ht="45" x14ac:dyDescent="0.25">
      <c r="B40" s="131">
        <v>10</v>
      </c>
      <c r="C40" s="33" t="s">
        <v>151</v>
      </c>
      <c r="D40" s="129">
        <f t="shared" si="1"/>
        <v>41</v>
      </c>
      <c r="E40" s="129">
        <v>24</v>
      </c>
      <c r="F40" s="129">
        <v>17</v>
      </c>
      <c r="G40" s="128" t="s">
        <v>152</v>
      </c>
      <c r="H40" s="130">
        <v>45744</v>
      </c>
    </row>
    <row r="41" spans="2:8" ht="45" x14ac:dyDescent="0.25">
      <c r="B41" s="131">
        <v>11</v>
      </c>
      <c r="C41" s="33" t="s">
        <v>151</v>
      </c>
      <c r="D41" s="129">
        <f t="shared" si="1"/>
        <v>41</v>
      </c>
      <c r="E41" s="129">
        <v>28</v>
      </c>
      <c r="F41" s="129">
        <v>13</v>
      </c>
      <c r="G41" s="128" t="s">
        <v>152</v>
      </c>
      <c r="H41" s="130">
        <v>45744</v>
      </c>
    </row>
    <row r="42" spans="2:8" ht="29.25" customHeight="1" x14ac:dyDescent="0.25">
      <c r="B42" s="166" t="s">
        <v>161</v>
      </c>
      <c r="C42" s="167"/>
      <c r="D42" s="36">
        <f>SUM(D31:D41)</f>
        <v>707</v>
      </c>
      <c r="E42" s="40">
        <f>SUM(E31:E41)</f>
        <v>373</v>
      </c>
      <c r="F42" s="40">
        <f>SUM(F31:F41)</f>
        <v>334</v>
      </c>
      <c r="G42" s="42"/>
      <c r="H42" s="42"/>
    </row>
    <row r="43" spans="2:8" ht="29.25" customHeight="1" x14ac:dyDescent="0.25">
      <c r="B43" s="138"/>
      <c r="C43" s="138"/>
      <c r="D43" s="139"/>
      <c r="E43" s="139"/>
      <c r="F43" s="139"/>
    </row>
    <row r="44" spans="2:8" ht="29.25" customHeight="1" x14ac:dyDescent="0.25">
      <c r="B44" s="138"/>
      <c r="C44" s="138"/>
      <c r="D44" s="139"/>
      <c r="E44" s="139"/>
      <c r="F44" s="139"/>
    </row>
    <row r="45" spans="2:8" ht="29.25" customHeight="1" x14ac:dyDescent="0.25">
      <c r="B45" s="138"/>
      <c r="C45" s="138"/>
      <c r="D45" s="139"/>
      <c r="E45" s="139"/>
      <c r="F45" s="139"/>
    </row>
    <row r="46" spans="2:8" ht="29.25" customHeight="1" x14ac:dyDescent="0.25">
      <c r="B46" s="138"/>
      <c r="C46" s="138"/>
      <c r="D46" s="139"/>
      <c r="E46" s="139"/>
      <c r="F46" s="139"/>
    </row>
    <row r="47" spans="2:8" ht="29.25" customHeight="1" x14ac:dyDescent="0.25">
      <c r="B47" s="138"/>
      <c r="C47" s="138"/>
      <c r="D47" s="139"/>
      <c r="E47" s="139"/>
      <c r="F47" s="139"/>
    </row>
    <row r="48" spans="2:8" ht="29.25" customHeight="1" x14ac:dyDescent="0.25">
      <c r="B48" s="138"/>
      <c r="C48" s="138"/>
      <c r="D48" s="139"/>
      <c r="E48" s="139"/>
      <c r="F48" s="139"/>
    </row>
    <row r="49" spans="3:9" x14ac:dyDescent="0.25">
      <c r="C49" s="5"/>
      <c r="D49" s="5"/>
      <c r="E49" s="5"/>
      <c r="F49" s="5"/>
      <c r="G49" s="5"/>
    </row>
    <row r="50" spans="3:9" x14ac:dyDescent="0.25">
      <c r="C50" s="168" t="s">
        <v>162</v>
      </c>
      <c r="D50" s="168"/>
      <c r="E50" s="168"/>
      <c r="F50" s="168"/>
      <c r="G50" s="168"/>
    </row>
    <row r="52" spans="3:9" ht="28.5" customHeight="1" x14ac:dyDescent="0.25">
      <c r="C52" s="65" t="s">
        <v>10</v>
      </c>
      <c r="D52" s="119" t="s">
        <v>12</v>
      </c>
      <c r="E52" s="119" t="s">
        <v>39</v>
      </c>
      <c r="F52" s="66" t="s">
        <v>13</v>
      </c>
      <c r="G52" s="66" t="s">
        <v>14</v>
      </c>
    </row>
    <row r="53" spans="3:9" x14ac:dyDescent="0.25">
      <c r="C53" s="6" t="s">
        <v>156</v>
      </c>
      <c r="D53" s="7">
        <v>1</v>
      </c>
      <c r="E53" s="62">
        <f>+D16</f>
        <v>25</v>
      </c>
      <c r="F53" s="62">
        <f>+E16</f>
        <v>17</v>
      </c>
      <c r="G53" s="62">
        <f>+F16</f>
        <v>8</v>
      </c>
    </row>
    <row r="54" spans="3:9" x14ac:dyDescent="0.25">
      <c r="C54" s="6" t="s">
        <v>157</v>
      </c>
      <c r="D54" s="7">
        <v>4</v>
      </c>
      <c r="E54" s="62">
        <f t="shared" ref="E54:E55" si="2">+F54+G54</f>
        <v>316</v>
      </c>
      <c r="F54" s="62">
        <f>+E25</f>
        <v>164</v>
      </c>
      <c r="G54" s="63">
        <f>+F25</f>
        <v>152</v>
      </c>
    </row>
    <row r="55" spans="3:9" x14ac:dyDescent="0.25">
      <c r="C55" s="6" t="s">
        <v>158</v>
      </c>
      <c r="D55" s="7">
        <v>11</v>
      </c>
      <c r="E55" s="62">
        <f t="shared" si="2"/>
        <v>707</v>
      </c>
      <c r="F55" s="62">
        <f>+E42</f>
        <v>373</v>
      </c>
      <c r="G55" s="63">
        <f>+F42</f>
        <v>334</v>
      </c>
    </row>
    <row r="56" spans="3:9" x14ac:dyDescent="0.25">
      <c r="C56" s="8" t="s">
        <v>15</v>
      </c>
      <c r="D56" s="9">
        <f>SUM(D53:D55)</f>
        <v>16</v>
      </c>
      <c r="E56" s="9">
        <f>SUM(E53:E55)</f>
        <v>1048</v>
      </c>
      <c r="F56" s="9">
        <f>SUM(F53:F55)</f>
        <v>554</v>
      </c>
      <c r="G56" s="9">
        <f>SUM(G53:G55)</f>
        <v>494</v>
      </c>
      <c r="H56" s="5"/>
      <c r="I56" s="5"/>
    </row>
    <row r="57" spans="3:9" x14ac:dyDescent="0.25">
      <c r="C57" s="1"/>
      <c r="D57" s="5"/>
      <c r="E57" s="5"/>
      <c r="F57" s="5"/>
      <c r="G57" s="5"/>
      <c r="H57" s="5"/>
      <c r="I57" s="5"/>
    </row>
    <row r="58" spans="3:9" x14ac:dyDescent="0.25">
      <c r="C58" s="1"/>
      <c r="D58" s="5"/>
      <c r="E58" s="5"/>
      <c r="F58" s="5"/>
      <c r="G58" s="5"/>
      <c r="H58" s="5"/>
      <c r="I58" s="5"/>
    </row>
    <row r="59" spans="3:9" x14ac:dyDescent="0.25">
      <c r="C59" s="1"/>
      <c r="D59" s="5"/>
      <c r="E59" s="5"/>
      <c r="F59" s="5"/>
      <c r="G59" s="5"/>
      <c r="H59" s="5"/>
      <c r="I59" s="5"/>
    </row>
    <row r="88" spans="1:8" ht="23.25" x14ac:dyDescent="0.35">
      <c r="A88" s="4" t="s">
        <v>16</v>
      </c>
      <c r="B88" s="25"/>
    </row>
    <row r="89" spans="1:8" ht="18" customHeight="1" x14ac:dyDescent="0.25">
      <c r="C89" s="164" t="str">
        <f>+$C$50</f>
        <v>Resumen del trimestre enero-marzo 2025</v>
      </c>
      <c r="D89" s="164"/>
      <c r="E89" s="164"/>
      <c r="F89" s="164"/>
      <c r="G89" s="164"/>
      <c r="H89" s="165"/>
    </row>
    <row r="90" spans="1:8" ht="31.5" x14ac:dyDescent="0.25">
      <c r="C90" s="26" t="s">
        <v>10</v>
      </c>
      <c r="D90" s="26" t="s">
        <v>36</v>
      </c>
      <c r="E90" s="26" t="s">
        <v>17</v>
      </c>
      <c r="F90" s="26" t="s">
        <v>18</v>
      </c>
      <c r="G90" s="26" t="s">
        <v>37</v>
      </c>
    </row>
    <row r="91" spans="1:8" ht="15.75" x14ac:dyDescent="0.25">
      <c r="C91" s="24" t="str">
        <f>+$C$53</f>
        <v>Enero</v>
      </c>
      <c r="D91" s="24">
        <v>0</v>
      </c>
      <c r="E91" s="24">
        <v>0</v>
      </c>
      <c r="F91" s="24">
        <v>0</v>
      </c>
      <c r="G91" s="24">
        <v>0</v>
      </c>
    </row>
    <row r="92" spans="1:8" ht="15.75" x14ac:dyDescent="0.25">
      <c r="C92" s="24" t="str">
        <f>+$C$54</f>
        <v>Febrero</v>
      </c>
      <c r="D92" s="24">
        <v>1</v>
      </c>
      <c r="E92" s="24">
        <v>0</v>
      </c>
      <c r="F92" s="24">
        <v>1</v>
      </c>
      <c r="G92" s="24">
        <v>0</v>
      </c>
    </row>
    <row r="93" spans="1:8" ht="15.75" x14ac:dyDescent="0.25">
      <c r="C93" s="24" t="str">
        <f>+$C$55</f>
        <v>Marzo</v>
      </c>
      <c r="D93" s="24">
        <v>1</v>
      </c>
      <c r="E93" s="24">
        <v>1</v>
      </c>
      <c r="F93" s="24">
        <v>0</v>
      </c>
      <c r="G93" s="24">
        <v>0</v>
      </c>
    </row>
    <row r="94" spans="1:8" x14ac:dyDescent="0.25">
      <c r="C94" s="1" t="s">
        <v>15</v>
      </c>
      <c r="D94" s="5">
        <f>SUM(D91:D93)</f>
        <v>2</v>
      </c>
      <c r="E94" s="5">
        <f>SUM(E91:E93)</f>
        <v>1</v>
      </c>
      <c r="F94" s="5">
        <f>SUM(F91:F93)</f>
        <v>1</v>
      </c>
      <c r="G94" s="5">
        <f>SUM(G91:G93)</f>
        <v>0</v>
      </c>
    </row>
    <row r="95" spans="1:8" x14ac:dyDescent="0.25">
      <c r="C95" s="1"/>
      <c r="D95" s="5"/>
      <c r="E95" s="5"/>
      <c r="F95" s="5"/>
      <c r="G95" s="5"/>
    </row>
    <row r="96" spans="1:8" x14ac:dyDescent="0.25">
      <c r="C96" s="1"/>
      <c r="D96" s="5"/>
      <c r="E96" s="5"/>
      <c r="F96" s="5"/>
      <c r="G96" s="5"/>
    </row>
    <row r="97" spans="3:7" x14ac:dyDescent="0.25">
      <c r="C97" s="1"/>
      <c r="D97" s="5"/>
      <c r="E97" s="5"/>
      <c r="F97" s="5"/>
      <c r="G97" s="5"/>
    </row>
    <row r="99" spans="3:7" ht="15.75" x14ac:dyDescent="0.25">
      <c r="C99" s="64" t="s">
        <v>38</v>
      </c>
      <c r="D99" s="64"/>
      <c r="E99" s="64"/>
      <c r="F99" s="64"/>
    </row>
    <row r="100" spans="3:7" ht="15.75" x14ac:dyDescent="0.25">
      <c r="C100" s="26" t="s">
        <v>10</v>
      </c>
      <c r="D100" s="26" t="s">
        <v>11</v>
      </c>
    </row>
    <row r="101" spans="3:7" ht="15.75" x14ac:dyDescent="0.25">
      <c r="C101" s="24" t="str">
        <f>+$C$53</f>
        <v>Enero</v>
      </c>
      <c r="D101" s="24">
        <v>4</v>
      </c>
    </row>
    <row r="102" spans="3:7" ht="15.75" x14ac:dyDescent="0.25">
      <c r="C102" s="24" t="str">
        <f>+$C$54</f>
        <v>Febrero</v>
      </c>
      <c r="D102" s="24">
        <v>3</v>
      </c>
    </row>
    <row r="103" spans="3:7" ht="15.75" x14ac:dyDescent="0.25">
      <c r="C103" s="24" t="str">
        <f>+$C$55</f>
        <v>Marzo</v>
      </c>
      <c r="D103" s="24">
        <v>6</v>
      </c>
    </row>
    <row r="104" spans="3:7" x14ac:dyDescent="0.25">
      <c r="C104" s="37" t="s">
        <v>40</v>
      </c>
      <c r="D104" s="5">
        <f>SUM(D101:D103)</f>
        <v>13</v>
      </c>
    </row>
    <row r="105" spans="3:7" x14ac:dyDescent="0.25">
      <c r="C105" s="37"/>
      <c r="D105" s="5"/>
    </row>
    <row r="106" spans="3:7" x14ac:dyDescent="0.25">
      <c r="C106" s="37"/>
      <c r="D106" s="5"/>
    </row>
    <row r="107" spans="3:7" x14ac:dyDescent="0.25">
      <c r="C107" s="37"/>
      <c r="D107" s="5"/>
    </row>
    <row r="108" spans="3:7" x14ac:dyDescent="0.25">
      <c r="C108" s="37"/>
      <c r="D108" s="5"/>
    </row>
    <row r="167" spans="1:4" ht="23.25" x14ac:dyDescent="0.35">
      <c r="A167" s="162" t="s">
        <v>34</v>
      </c>
      <c r="B167" s="162"/>
      <c r="C167" s="162"/>
    </row>
    <row r="170" spans="1:4" x14ac:dyDescent="0.25">
      <c r="C170" s="10">
        <v>45658</v>
      </c>
    </row>
    <row r="171" spans="1:4" ht="15.75" thickBot="1" x14ac:dyDescent="0.3"/>
    <row r="172" spans="1:4" ht="16.5" thickBot="1" x14ac:dyDescent="0.3">
      <c r="C172" s="11" t="s">
        <v>19</v>
      </c>
      <c r="D172" s="12" t="s">
        <v>11</v>
      </c>
    </row>
    <row r="173" spans="1:4" ht="16.5" thickBot="1" x14ac:dyDescent="0.3">
      <c r="C173" s="48" t="s">
        <v>41</v>
      </c>
      <c r="D173" s="132">
        <v>0</v>
      </c>
    </row>
    <row r="174" spans="1:4" ht="32.25" thickBot="1" x14ac:dyDescent="0.3">
      <c r="C174" s="50" t="s">
        <v>42</v>
      </c>
      <c r="D174" s="132">
        <v>2</v>
      </c>
    </row>
    <row r="175" spans="1:4" ht="16.5" thickBot="1" x14ac:dyDescent="0.3">
      <c r="C175" s="50" t="s">
        <v>20</v>
      </c>
      <c r="D175" s="132">
        <v>0</v>
      </c>
    </row>
    <row r="176" spans="1:4" ht="16.5" thickBot="1" x14ac:dyDescent="0.3">
      <c r="C176" s="51" t="s">
        <v>21</v>
      </c>
      <c r="D176" s="132">
        <v>7</v>
      </c>
    </row>
    <row r="177" spans="3:4" ht="16.5" thickBot="1" x14ac:dyDescent="0.3">
      <c r="C177" s="51" t="s">
        <v>43</v>
      </c>
      <c r="D177" s="132">
        <v>7</v>
      </c>
    </row>
    <row r="178" spans="3:4" ht="16.5" thickBot="1" x14ac:dyDescent="0.3">
      <c r="C178" s="51" t="s">
        <v>52</v>
      </c>
      <c r="D178" s="132">
        <v>0</v>
      </c>
    </row>
    <row r="179" spans="3:4" ht="16.5" thickBot="1" x14ac:dyDescent="0.3">
      <c r="C179" s="51" t="s">
        <v>51</v>
      </c>
      <c r="D179" s="132">
        <v>0</v>
      </c>
    </row>
    <row r="180" spans="3:4" ht="16.5" thickBot="1" x14ac:dyDescent="0.3">
      <c r="C180" s="134" t="s">
        <v>15</v>
      </c>
      <c r="D180" s="133">
        <f>SUM(D173:D179)</f>
        <v>16</v>
      </c>
    </row>
    <row r="196" spans="3:4" x14ac:dyDescent="0.25">
      <c r="C196" s="10">
        <v>45689</v>
      </c>
    </row>
    <row r="197" spans="3:4" ht="15.75" thickBot="1" x14ac:dyDescent="0.3"/>
    <row r="198" spans="3:4" ht="16.5" thickBot="1" x14ac:dyDescent="0.3">
      <c r="C198" s="11" t="s">
        <v>19</v>
      </c>
      <c r="D198" s="12" t="s">
        <v>11</v>
      </c>
    </row>
    <row r="199" spans="3:4" ht="16.5" thickBot="1" x14ac:dyDescent="0.3">
      <c r="C199" s="48" t="s">
        <v>41</v>
      </c>
      <c r="D199" s="49">
        <v>0</v>
      </c>
    </row>
    <row r="200" spans="3:4" ht="32.25" thickBot="1" x14ac:dyDescent="0.3">
      <c r="C200" s="50" t="s">
        <v>42</v>
      </c>
      <c r="D200" s="49">
        <v>0</v>
      </c>
    </row>
    <row r="201" spans="3:4" ht="16.5" thickBot="1" x14ac:dyDescent="0.3">
      <c r="C201" s="50" t="s">
        <v>20</v>
      </c>
      <c r="D201" s="49">
        <v>0</v>
      </c>
    </row>
    <row r="202" spans="3:4" ht="16.5" thickBot="1" x14ac:dyDescent="0.3">
      <c r="C202" s="51" t="s">
        <v>21</v>
      </c>
      <c r="D202" s="49">
        <v>3</v>
      </c>
    </row>
    <row r="203" spans="3:4" ht="16.5" thickBot="1" x14ac:dyDescent="0.3">
      <c r="C203" s="51" t="s">
        <v>43</v>
      </c>
      <c r="D203" s="49">
        <v>10</v>
      </c>
    </row>
    <row r="204" spans="3:4" ht="16.5" thickBot="1" x14ac:dyDescent="0.3">
      <c r="C204" s="51" t="s">
        <v>52</v>
      </c>
      <c r="D204" s="49">
        <v>0</v>
      </c>
    </row>
    <row r="205" spans="3:4" ht="16.5" thickBot="1" x14ac:dyDescent="0.3">
      <c r="C205" s="51" t="s">
        <v>51</v>
      </c>
      <c r="D205" s="49">
        <v>0</v>
      </c>
    </row>
    <row r="206" spans="3:4" ht="16.5" thickBot="1" x14ac:dyDescent="0.3">
      <c r="C206" s="44" t="s">
        <v>15</v>
      </c>
      <c r="D206" s="45">
        <f>SUM(D199:D205)</f>
        <v>13</v>
      </c>
    </row>
    <row r="233" spans="3:8" x14ac:dyDescent="0.25">
      <c r="C233" s="10">
        <v>45717</v>
      </c>
    </row>
    <row r="234" spans="3:8" ht="15.75" thickBot="1" x14ac:dyDescent="0.3"/>
    <row r="235" spans="3:8" ht="16.5" thickBot="1" x14ac:dyDescent="0.3">
      <c r="C235" s="11" t="s">
        <v>19</v>
      </c>
      <c r="D235" s="12" t="s">
        <v>11</v>
      </c>
    </row>
    <row r="236" spans="3:8" ht="16.5" thickBot="1" x14ac:dyDescent="0.3">
      <c r="C236" s="48" t="s">
        <v>41</v>
      </c>
      <c r="D236" s="49">
        <v>14</v>
      </c>
    </row>
    <row r="237" spans="3:8" ht="32.25" thickBot="1" x14ac:dyDescent="0.3">
      <c r="C237" s="50" t="s">
        <v>42</v>
      </c>
      <c r="D237" s="49">
        <v>7</v>
      </c>
    </row>
    <row r="238" spans="3:8" ht="16.5" thickBot="1" x14ac:dyDescent="0.3">
      <c r="C238" s="50" t="s">
        <v>20</v>
      </c>
      <c r="D238" s="49">
        <v>0</v>
      </c>
      <c r="G238" s="43"/>
      <c r="H238" s="43"/>
    </row>
    <row r="239" spans="3:8" ht="16.5" thickBot="1" x14ac:dyDescent="0.3">
      <c r="C239" s="51" t="s">
        <v>21</v>
      </c>
      <c r="D239" s="49">
        <v>5</v>
      </c>
    </row>
    <row r="240" spans="3:8" ht="16.5" thickBot="1" x14ac:dyDescent="0.3">
      <c r="C240" s="51" t="s">
        <v>43</v>
      </c>
      <c r="D240" s="49">
        <v>14</v>
      </c>
    </row>
    <row r="241" spans="2:4" ht="16.5" thickBot="1" x14ac:dyDescent="0.3">
      <c r="C241" s="51" t="s">
        <v>52</v>
      </c>
      <c r="D241" s="49">
        <v>1</v>
      </c>
    </row>
    <row r="242" spans="2:4" ht="16.5" thickBot="1" x14ac:dyDescent="0.3">
      <c r="C242" s="51" t="s">
        <v>51</v>
      </c>
      <c r="D242" s="49">
        <v>0</v>
      </c>
    </row>
    <row r="243" spans="2:4" ht="16.5" thickBot="1" x14ac:dyDescent="0.3">
      <c r="C243" s="44" t="s">
        <v>15</v>
      </c>
      <c r="D243" s="45">
        <f>SUM(D236:D242)</f>
        <v>41</v>
      </c>
    </row>
    <row r="254" spans="2:4" ht="15.75" x14ac:dyDescent="0.25">
      <c r="B254" s="46" t="s">
        <v>35</v>
      </c>
    </row>
    <row r="255" spans="2:4" ht="16.5" thickBot="1" x14ac:dyDescent="0.3">
      <c r="B255" s="43" t="str">
        <f>+$C$89</f>
        <v>Resumen del trimestre enero-marzo 2025</v>
      </c>
      <c r="C255" s="43"/>
    </row>
    <row r="256" spans="2:4" ht="16.5" thickBot="1" x14ac:dyDescent="0.3">
      <c r="C256" s="11" t="s">
        <v>19</v>
      </c>
      <c r="D256" s="12" t="s">
        <v>11</v>
      </c>
    </row>
    <row r="257" spans="3:4" ht="16.5" thickBot="1" x14ac:dyDescent="0.3">
      <c r="C257" s="48" t="s">
        <v>41</v>
      </c>
      <c r="D257" s="49">
        <f t="shared" ref="D257:D263" si="3">+D173+D199+D236</f>
        <v>14</v>
      </c>
    </row>
    <row r="258" spans="3:4" ht="32.25" thickBot="1" x14ac:dyDescent="0.3">
      <c r="C258" s="50" t="s">
        <v>42</v>
      </c>
      <c r="D258" s="49">
        <f t="shared" si="3"/>
        <v>9</v>
      </c>
    </row>
    <row r="259" spans="3:4" ht="16.5" thickBot="1" x14ac:dyDescent="0.3">
      <c r="C259" s="50" t="s">
        <v>20</v>
      </c>
      <c r="D259" s="49">
        <f t="shared" si="3"/>
        <v>0</v>
      </c>
    </row>
    <row r="260" spans="3:4" ht="16.5" thickBot="1" x14ac:dyDescent="0.3">
      <c r="C260" s="51" t="s">
        <v>21</v>
      </c>
      <c r="D260" s="49">
        <f t="shared" si="3"/>
        <v>15</v>
      </c>
    </row>
    <row r="261" spans="3:4" ht="16.5" thickBot="1" x14ac:dyDescent="0.3">
      <c r="C261" s="51" t="s">
        <v>43</v>
      </c>
      <c r="D261" s="49">
        <f t="shared" si="3"/>
        <v>31</v>
      </c>
    </row>
    <row r="262" spans="3:4" ht="16.5" thickBot="1" x14ac:dyDescent="0.3">
      <c r="C262" s="51" t="s">
        <v>52</v>
      </c>
      <c r="D262" s="49">
        <f t="shared" si="3"/>
        <v>1</v>
      </c>
    </row>
    <row r="263" spans="3:4" ht="16.5" thickBot="1" x14ac:dyDescent="0.3">
      <c r="C263" s="51" t="s">
        <v>51</v>
      </c>
      <c r="D263" s="49">
        <f t="shared" si="3"/>
        <v>0</v>
      </c>
    </row>
    <row r="264" spans="3:4" ht="16.5" thickBot="1" x14ac:dyDescent="0.3">
      <c r="C264" s="44" t="s">
        <v>15</v>
      </c>
      <c r="D264" s="45">
        <f>SUM(D257:D263)</f>
        <v>70</v>
      </c>
    </row>
    <row r="276" spans="1:11" ht="23.25" x14ac:dyDescent="0.35">
      <c r="A276" s="4" t="s">
        <v>24</v>
      </c>
    </row>
    <row r="278" spans="1:11" x14ac:dyDescent="0.25">
      <c r="B278" s="170" t="s">
        <v>33</v>
      </c>
      <c r="C278" s="170"/>
      <c r="D278" s="170"/>
      <c r="E278" s="18"/>
    </row>
    <row r="279" spans="1:11" ht="15.75" customHeight="1" x14ac:dyDescent="0.25">
      <c r="B279" s="170"/>
      <c r="C279" s="170"/>
      <c r="D279" s="170"/>
      <c r="E279" s="43"/>
      <c r="G279" s="43"/>
      <c r="H279" s="43"/>
    </row>
    <row r="280" spans="1:11" ht="15.75" x14ac:dyDescent="0.25">
      <c r="B280" s="43" t="str">
        <f>+$C$89</f>
        <v>Resumen del trimestre enero-marzo 2025</v>
      </c>
      <c r="C280" s="43"/>
    </row>
    <row r="281" spans="1:11" ht="15.75" thickBot="1" x14ac:dyDescent="0.3"/>
    <row r="282" spans="1:11" ht="15.75" thickBot="1" x14ac:dyDescent="0.3">
      <c r="B282" s="13" t="s">
        <v>4</v>
      </c>
      <c r="C282" s="14" t="s">
        <v>11</v>
      </c>
      <c r="D282" s="14" t="s">
        <v>22</v>
      </c>
    </row>
    <row r="283" spans="1:11" ht="15" customHeight="1" thickBot="1" x14ac:dyDescent="0.3">
      <c r="B283" s="15" t="s">
        <v>13</v>
      </c>
      <c r="C283" s="135">
        <v>2288</v>
      </c>
      <c r="D283" s="16">
        <f>+C283/C285</f>
        <v>0.83442742523705327</v>
      </c>
      <c r="F283" s="18"/>
      <c r="G283" s="18"/>
      <c r="H283" s="18"/>
      <c r="I283" s="18"/>
      <c r="J283" s="18"/>
      <c r="K283" s="18"/>
    </row>
    <row r="284" spans="1:11" ht="15.75" thickBot="1" x14ac:dyDescent="0.3">
      <c r="B284" s="15" t="s">
        <v>14</v>
      </c>
      <c r="C284" s="56">
        <v>454</v>
      </c>
      <c r="D284" s="16">
        <f>+C284/C285</f>
        <v>0.16557257476294676</v>
      </c>
      <c r="F284" s="5"/>
      <c r="G284" s="1"/>
      <c r="H284" s="1"/>
      <c r="I284" s="1"/>
      <c r="J284" s="1"/>
      <c r="K284" s="1"/>
    </row>
    <row r="285" spans="1:11" ht="15.75" thickBot="1" x14ac:dyDescent="0.3">
      <c r="B285" s="17" t="s">
        <v>23</v>
      </c>
      <c r="C285" s="57">
        <f>SUM(C283:C284)</f>
        <v>2742</v>
      </c>
      <c r="D285" s="47">
        <f>SUM(D283:D284)</f>
        <v>1</v>
      </c>
    </row>
    <row r="286" spans="1:11" ht="15" customHeight="1" x14ac:dyDescent="0.25"/>
    <row r="298" spans="2:6" x14ac:dyDescent="0.25">
      <c r="D298" s="78"/>
    </row>
    <row r="300" spans="2:6" ht="23.25" customHeight="1" x14ac:dyDescent="0.25">
      <c r="B300" s="161" t="s">
        <v>50</v>
      </c>
      <c r="C300" s="161"/>
      <c r="D300" s="161"/>
      <c r="E300" s="71"/>
      <c r="F300" s="71"/>
    </row>
    <row r="301" spans="2:6" ht="15.75" x14ac:dyDescent="0.25">
      <c r="B301" s="43" t="str">
        <f>+$C$89</f>
        <v>Resumen del trimestre enero-marzo 2025</v>
      </c>
      <c r="C301" s="43"/>
    </row>
    <row r="302" spans="2:6" x14ac:dyDescent="0.25">
      <c r="B302" s="72" t="s">
        <v>4</v>
      </c>
      <c r="C302" s="72" t="s">
        <v>11</v>
      </c>
      <c r="D302" s="72" t="s">
        <v>22</v>
      </c>
    </row>
    <row r="303" spans="2:6" x14ac:dyDescent="0.25">
      <c r="B303" s="73" t="s">
        <v>13</v>
      </c>
      <c r="C303" s="74">
        <v>176</v>
      </c>
      <c r="D303" s="85">
        <f>+C303/C305</f>
        <v>0.87562189054726369</v>
      </c>
    </row>
    <row r="304" spans="2:6" x14ac:dyDescent="0.25">
      <c r="B304" s="73" t="s">
        <v>14</v>
      </c>
      <c r="C304" s="74">
        <v>25</v>
      </c>
      <c r="D304" s="85">
        <f>+C304/C305</f>
        <v>0.12437810945273632</v>
      </c>
    </row>
    <row r="305" spans="2:4" x14ac:dyDescent="0.25">
      <c r="B305" s="72" t="s">
        <v>23</v>
      </c>
      <c r="C305" s="75">
        <f>SUM(C303:C304)</f>
        <v>201</v>
      </c>
      <c r="D305" s="137">
        <f>SUM(D303:D304)</f>
        <v>1</v>
      </c>
    </row>
    <row r="306" spans="2:4" x14ac:dyDescent="0.25">
      <c r="B306" s="140"/>
      <c r="C306" s="141"/>
      <c r="D306" s="142"/>
    </row>
    <row r="307" spans="2:4" x14ac:dyDescent="0.25">
      <c r="B307" s="140"/>
      <c r="C307" s="141"/>
      <c r="D307" s="142"/>
    </row>
    <row r="308" spans="2:4" x14ac:dyDescent="0.25">
      <c r="B308" s="140"/>
      <c r="C308" s="141"/>
      <c r="D308" s="142"/>
    </row>
    <row r="309" spans="2:4" x14ac:dyDescent="0.25">
      <c r="B309" s="140"/>
      <c r="C309" s="141"/>
      <c r="D309" s="142"/>
    </row>
    <row r="310" spans="2:4" x14ac:dyDescent="0.25">
      <c r="B310" s="140"/>
      <c r="C310" s="141"/>
      <c r="D310" s="142"/>
    </row>
    <row r="311" spans="2:4" x14ac:dyDescent="0.25">
      <c r="B311" s="140"/>
      <c r="C311" s="141"/>
      <c r="D311" s="142"/>
    </row>
    <row r="312" spans="2:4" x14ac:dyDescent="0.25">
      <c r="B312" s="140"/>
      <c r="C312" s="141"/>
      <c r="D312" s="142"/>
    </row>
    <row r="313" spans="2:4" x14ac:dyDescent="0.25">
      <c r="B313" s="140"/>
      <c r="C313" s="141"/>
      <c r="D313" s="142"/>
    </row>
    <row r="314" spans="2:4" x14ac:dyDescent="0.25">
      <c r="B314" s="140"/>
      <c r="C314" s="141"/>
      <c r="D314" s="142"/>
    </row>
    <row r="315" spans="2:4" x14ac:dyDescent="0.25">
      <c r="B315" s="140"/>
      <c r="C315" s="141"/>
      <c r="D315" s="142"/>
    </row>
    <row r="316" spans="2:4" x14ac:dyDescent="0.25">
      <c r="B316" s="140"/>
      <c r="C316" s="141"/>
      <c r="D316" s="142"/>
    </row>
    <row r="317" spans="2:4" x14ac:dyDescent="0.25">
      <c r="B317" s="140"/>
      <c r="C317" s="141"/>
      <c r="D317" s="142"/>
    </row>
    <row r="318" spans="2:4" x14ac:dyDescent="0.25">
      <c r="B318" s="140"/>
      <c r="C318" s="141"/>
      <c r="D318" s="142"/>
    </row>
    <row r="320" spans="2:4" x14ac:dyDescent="0.25">
      <c r="B320" s="1" t="s">
        <v>47</v>
      </c>
      <c r="D320" s="22"/>
    </row>
    <row r="321" spans="2:4" x14ac:dyDescent="0.25">
      <c r="B321" s="69" t="str">
        <f>+$B$301</f>
        <v>Resumen del trimestre enero-marzo 2025</v>
      </c>
      <c r="C321" s="70"/>
    </row>
    <row r="322" spans="2:4" x14ac:dyDescent="0.25">
      <c r="B322" s="60" t="s">
        <v>120</v>
      </c>
      <c r="C322" s="76" t="s">
        <v>11</v>
      </c>
      <c r="D322" s="8" t="s">
        <v>22</v>
      </c>
    </row>
    <row r="323" spans="2:4" ht="30" x14ac:dyDescent="0.25">
      <c r="B323" s="81" t="s">
        <v>121</v>
      </c>
      <c r="C323" s="62">
        <v>2752</v>
      </c>
      <c r="D323" s="58">
        <f>+C323/C336</f>
        <v>0.77542969850662158</v>
      </c>
    </row>
    <row r="324" spans="2:4" x14ac:dyDescent="0.25">
      <c r="B324" s="81" t="s">
        <v>122</v>
      </c>
      <c r="C324" s="62">
        <v>160</v>
      </c>
      <c r="D324" s="58">
        <f>+C324/C336</f>
        <v>4.5083122006198927E-2</v>
      </c>
    </row>
    <row r="325" spans="2:4" ht="45" x14ac:dyDescent="0.25">
      <c r="B325" s="81" t="s">
        <v>106</v>
      </c>
      <c r="C325" s="62">
        <v>379</v>
      </c>
      <c r="D325" s="58">
        <f>+C325/C336</f>
        <v>0.10679064525218371</v>
      </c>
    </row>
    <row r="326" spans="2:4" ht="60" x14ac:dyDescent="0.25">
      <c r="B326" s="81" t="s">
        <v>123</v>
      </c>
      <c r="C326" s="62">
        <v>108</v>
      </c>
      <c r="D326" s="58">
        <f>+C326/C336</f>
        <v>3.0431107354184278E-2</v>
      </c>
    </row>
    <row r="327" spans="2:4" x14ac:dyDescent="0.25">
      <c r="B327" s="81" t="s">
        <v>109</v>
      </c>
      <c r="C327" s="62">
        <v>49</v>
      </c>
      <c r="D327" s="58">
        <f>+C327/C336</f>
        <v>1.3806706114398421E-2</v>
      </c>
    </row>
    <row r="328" spans="2:4" ht="60" x14ac:dyDescent="0.25">
      <c r="B328" s="81" t="s">
        <v>124</v>
      </c>
      <c r="C328" s="62">
        <v>14</v>
      </c>
      <c r="D328" s="58">
        <f>+C328/C336</f>
        <v>3.9447731755424065E-3</v>
      </c>
    </row>
    <row r="329" spans="2:4" ht="30" x14ac:dyDescent="0.25">
      <c r="B329" s="81" t="s">
        <v>163</v>
      </c>
      <c r="C329" s="62">
        <v>5</v>
      </c>
      <c r="D329" s="58">
        <f>+C329/C336</f>
        <v>1.4088475626937165E-3</v>
      </c>
    </row>
    <row r="330" spans="2:4" x14ac:dyDescent="0.25">
      <c r="B330" s="20" t="s">
        <v>125</v>
      </c>
      <c r="C330" s="62">
        <v>16</v>
      </c>
      <c r="D330" s="58">
        <f>+C330/C336</f>
        <v>4.5083122006198927E-3</v>
      </c>
    </row>
    <row r="331" spans="2:4" ht="36" customHeight="1" x14ac:dyDescent="0.25">
      <c r="B331" s="127" t="s">
        <v>128</v>
      </c>
      <c r="C331" s="62">
        <v>29</v>
      </c>
      <c r="D331" s="58">
        <f>+C331/C336</f>
        <v>8.1713158636235565E-3</v>
      </c>
    </row>
    <row r="332" spans="2:4" ht="30" customHeight="1" x14ac:dyDescent="0.25">
      <c r="B332" s="81" t="s">
        <v>127</v>
      </c>
      <c r="C332" s="62">
        <v>15</v>
      </c>
      <c r="D332" s="58">
        <f>+C332/C336</f>
        <v>4.22654268808115E-3</v>
      </c>
    </row>
    <row r="333" spans="2:4" x14ac:dyDescent="0.25">
      <c r="B333" s="20" t="s">
        <v>130</v>
      </c>
      <c r="C333" s="62">
        <v>5</v>
      </c>
      <c r="D333" s="58">
        <f>+C333/C336</f>
        <v>1.4088475626937165E-3</v>
      </c>
    </row>
    <row r="334" spans="2:4" x14ac:dyDescent="0.25">
      <c r="B334" s="20" t="s">
        <v>126</v>
      </c>
      <c r="C334" s="62">
        <v>13</v>
      </c>
      <c r="D334" s="58">
        <f>+C334/C336</f>
        <v>3.663003663003663E-3</v>
      </c>
    </row>
    <row r="335" spans="2:4" x14ac:dyDescent="0.25">
      <c r="B335" s="81" t="s">
        <v>129</v>
      </c>
      <c r="C335" s="62">
        <v>4</v>
      </c>
      <c r="D335" s="58">
        <f>+C335/C336</f>
        <v>1.1270780501549732E-3</v>
      </c>
    </row>
    <row r="336" spans="2:4" x14ac:dyDescent="0.25">
      <c r="B336" s="61" t="s">
        <v>23</v>
      </c>
      <c r="C336" s="77">
        <f>SUM(C323:C335)</f>
        <v>3549</v>
      </c>
      <c r="D336" s="59">
        <f>SUM(D323:D335)</f>
        <v>1</v>
      </c>
    </row>
    <row r="337" spans="2:4" ht="27.75" customHeight="1" x14ac:dyDescent="0.25"/>
    <row r="352" spans="2:4" x14ac:dyDescent="0.25">
      <c r="B352" s="1" t="s">
        <v>27</v>
      </c>
      <c r="C352" s="1"/>
      <c r="D352" s="22"/>
    </row>
    <row r="353" spans="2:7" x14ac:dyDescent="0.25">
      <c r="B353" s="69" t="str">
        <f>+$B$301</f>
        <v>Resumen del trimestre enero-marzo 2025</v>
      </c>
      <c r="C353" s="70"/>
    </row>
    <row r="354" spans="2:7" ht="25.5" x14ac:dyDescent="0.25">
      <c r="B354" s="120" t="s">
        <v>10</v>
      </c>
      <c r="C354" s="120" t="s">
        <v>25</v>
      </c>
      <c r="D354" s="121" t="s">
        <v>26</v>
      </c>
    </row>
    <row r="355" spans="2:7" ht="15.75" x14ac:dyDescent="0.25">
      <c r="B355" s="24" t="str">
        <f>+$C$53</f>
        <v>Enero</v>
      </c>
      <c r="C355" s="122">
        <v>233</v>
      </c>
      <c r="D355" s="123">
        <v>0.28999999999999998</v>
      </c>
    </row>
    <row r="356" spans="2:7" ht="15.75" x14ac:dyDescent="0.25">
      <c r="B356" s="24" t="str">
        <f>+$C$54</f>
        <v>Febrero</v>
      </c>
      <c r="C356" s="122">
        <v>202</v>
      </c>
      <c r="D356" s="123">
        <v>0.34</v>
      </c>
    </row>
    <row r="357" spans="2:7" ht="15.75" x14ac:dyDescent="0.25">
      <c r="B357" s="24" t="str">
        <f>+$C$55</f>
        <v>Marzo</v>
      </c>
      <c r="C357" s="122">
        <v>161</v>
      </c>
      <c r="D357" s="123">
        <v>0.43</v>
      </c>
    </row>
    <row r="358" spans="2:7" x14ac:dyDescent="0.25">
      <c r="B358" s="136" t="s">
        <v>23</v>
      </c>
      <c r="C358" s="124">
        <f>SUM(C355:C357)</f>
        <v>596</v>
      </c>
      <c r="D358" s="125">
        <v>0.35</v>
      </c>
    </row>
    <row r="361" spans="2:7" x14ac:dyDescent="0.25">
      <c r="G361" s="23"/>
    </row>
    <row r="362" spans="2:7" x14ac:dyDescent="0.25">
      <c r="G362" s="23"/>
    </row>
    <row r="363" spans="2:7" x14ac:dyDescent="0.25">
      <c r="G363" s="23"/>
    </row>
    <row r="364" spans="2:7" x14ac:dyDescent="0.25">
      <c r="G364" s="23"/>
    </row>
    <row r="365" spans="2:7" x14ac:dyDescent="0.25">
      <c r="G365" s="23"/>
    </row>
    <row r="366" spans="2:7" x14ac:dyDescent="0.25">
      <c r="G366" s="23"/>
    </row>
    <row r="367" spans="2:7" x14ac:dyDescent="0.25">
      <c r="G367" s="23"/>
    </row>
    <row r="368" spans="2:7" x14ac:dyDescent="0.25">
      <c r="G368" s="23"/>
    </row>
    <row r="369" spans="2:7" x14ac:dyDescent="0.25">
      <c r="G369" s="23"/>
    </row>
    <row r="370" spans="2:7" x14ac:dyDescent="0.25">
      <c r="G370" s="23"/>
    </row>
    <row r="371" spans="2:7" x14ac:dyDescent="0.25">
      <c r="F371" s="22"/>
    </row>
    <row r="372" spans="2:7" ht="23.25" x14ac:dyDescent="0.35">
      <c r="B372" s="4" t="s">
        <v>46</v>
      </c>
      <c r="G372" s="23"/>
    </row>
    <row r="373" spans="2:7" x14ac:dyDescent="0.25">
      <c r="G373" s="23"/>
    </row>
    <row r="374" spans="2:7" x14ac:dyDescent="0.25">
      <c r="G374" s="23"/>
    </row>
    <row r="375" spans="2:7" x14ac:dyDescent="0.25">
      <c r="G375" s="23"/>
    </row>
    <row r="376" spans="2:7" x14ac:dyDescent="0.25">
      <c r="C376" s="52" t="str">
        <f>+B355</f>
        <v>Enero</v>
      </c>
      <c r="G376" s="23"/>
    </row>
    <row r="377" spans="2:7" ht="15.75" x14ac:dyDescent="0.25">
      <c r="B377" s="46" t="s">
        <v>45</v>
      </c>
      <c r="G377" s="23"/>
    </row>
    <row r="378" spans="2:7" ht="15.75" x14ac:dyDescent="0.25">
      <c r="B378" s="43" t="s">
        <v>44</v>
      </c>
      <c r="G378" s="23"/>
    </row>
    <row r="379" spans="2:7" x14ac:dyDescent="0.25">
      <c r="B379" s="19" t="s">
        <v>28</v>
      </c>
      <c r="C379" s="19" t="s">
        <v>11</v>
      </c>
      <c r="G379" s="23"/>
    </row>
    <row r="380" spans="2:7" x14ac:dyDescent="0.25">
      <c r="B380" s="20" t="s">
        <v>30</v>
      </c>
      <c r="C380" s="53">
        <v>910</v>
      </c>
      <c r="G380" s="23"/>
    </row>
    <row r="381" spans="2:7" x14ac:dyDescent="0.25">
      <c r="B381" s="20" t="s">
        <v>31</v>
      </c>
      <c r="C381" s="53">
        <v>221</v>
      </c>
      <c r="G381" s="23"/>
    </row>
    <row r="382" spans="2:7" x14ac:dyDescent="0.25">
      <c r="B382" s="20" t="s">
        <v>32</v>
      </c>
      <c r="C382" s="53">
        <v>8</v>
      </c>
      <c r="G382" s="23"/>
    </row>
    <row r="383" spans="2:7" x14ac:dyDescent="0.25">
      <c r="B383" s="21" t="s">
        <v>29</v>
      </c>
      <c r="C383" s="29">
        <f>SUM(C380:C382)</f>
        <v>1139</v>
      </c>
      <c r="G383" s="23"/>
    </row>
    <row r="384" spans="2:7" x14ac:dyDescent="0.25">
      <c r="G384" s="23"/>
    </row>
    <row r="394" spans="2:3" x14ac:dyDescent="0.25">
      <c r="C394" s="52" t="str">
        <f>+B356</f>
        <v>Febrero</v>
      </c>
    </row>
    <row r="395" spans="2:3" ht="15.75" x14ac:dyDescent="0.25">
      <c r="B395" s="46" t="s">
        <v>45</v>
      </c>
    </row>
    <row r="396" spans="2:3" ht="15.75" x14ac:dyDescent="0.25">
      <c r="B396" s="43" t="s">
        <v>44</v>
      </c>
    </row>
    <row r="397" spans="2:3" x14ac:dyDescent="0.25">
      <c r="B397" s="19" t="s">
        <v>28</v>
      </c>
      <c r="C397" s="19" t="s">
        <v>11</v>
      </c>
    </row>
    <row r="398" spans="2:3" x14ac:dyDescent="0.25">
      <c r="B398" s="20" t="s">
        <v>30</v>
      </c>
      <c r="C398" s="53">
        <v>804</v>
      </c>
    </row>
    <row r="399" spans="2:3" x14ac:dyDescent="0.25">
      <c r="B399" s="20" t="s">
        <v>31</v>
      </c>
      <c r="C399" s="53">
        <v>164</v>
      </c>
    </row>
    <row r="400" spans="2:3" x14ac:dyDescent="0.25">
      <c r="B400" s="20" t="s">
        <v>32</v>
      </c>
      <c r="C400" s="53">
        <v>4</v>
      </c>
    </row>
    <row r="401" spans="2:11" x14ac:dyDescent="0.25">
      <c r="B401" s="21" t="s">
        <v>29</v>
      </c>
      <c r="C401" s="29">
        <f>SUM(C398:C400)</f>
        <v>972</v>
      </c>
    </row>
    <row r="406" spans="2:11" x14ac:dyDescent="0.25">
      <c r="C406" s="52" t="str">
        <f>+B357</f>
        <v>Marzo</v>
      </c>
    </row>
    <row r="407" spans="2:11" ht="15.75" x14ac:dyDescent="0.25">
      <c r="B407" s="46" t="s">
        <v>45</v>
      </c>
    </row>
    <row r="408" spans="2:11" ht="15.75" x14ac:dyDescent="0.25">
      <c r="B408" s="43" t="s">
        <v>44</v>
      </c>
    </row>
    <row r="409" spans="2:11" x14ac:dyDescent="0.25">
      <c r="B409" s="19" t="s">
        <v>28</v>
      </c>
      <c r="C409" s="19" t="s">
        <v>11</v>
      </c>
    </row>
    <row r="410" spans="2:11" x14ac:dyDescent="0.25">
      <c r="B410" s="20" t="s">
        <v>30</v>
      </c>
      <c r="C410" s="126">
        <v>1612</v>
      </c>
    </row>
    <row r="411" spans="2:11" x14ac:dyDescent="0.25">
      <c r="B411" s="20" t="s">
        <v>31</v>
      </c>
      <c r="C411" s="126">
        <v>823</v>
      </c>
      <c r="G411" s="1"/>
      <c r="H411" s="1"/>
      <c r="I411" s="1"/>
      <c r="J411" s="1"/>
      <c r="K411" s="1"/>
    </row>
    <row r="412" spans="2:11" x14ac:dyDescent="0.25">
      <c r="B412" s="20" t="s">
        <v>32</v>
      </c>
      <c r="C412" s="126">
        <v>13</v>
      </c>
      <c r="G412" s="1"/>
      <c r="H412" s="1"/>
      <c r="I412" s="1"/>
      <c r="J412" s="1"/>
      <c r="K412" s="1"/>
    </row>
    <row r="413" spans="2:11" x14ac:dyDescent="0.25">
      <c r="B413" s="21" t="s">
        <v>29</v>
      </c>
      <c r="C413" s="29">
        <f>SUM(C410:C412)</f>
        <v>2448</v>
      </c>
      <c r="J413" s="28"/>
      <c r="K413" s="1"/>
    </row>
    <row r="414" spans="2:11" x14ac:dyDescent="0.25">
      <c r="J414" s="1"/>
      <c r="K414" s="1"/>
    </row>
    <row r="415" spans="2:11" x14ac:dyDescent="0.25">
      <c r="J415" s="1"/>
      <c r="K415" s="1"/>
    </row>
    <row r="416" spans="2:11" x14ac:dyDescent="0.25">
      <c r="J416" s="1"/>
      <c r="K416" s="1"/>
    </row>
    <row r="417" spans="2:11" ht="15.75" x14ac:dyDescent="0.25">
      <c r="B417" s="67" t="str">
        <f>+$B$301</f>
        <v>Resumen del trimestre enero-marzo 2025</v>
      </c>
      <c r="C417" s="68"/>
      <c r="J417" s="1"/>
      <c r="K417" s="1"/>
    </row>
    <row r="418" spans="2:11" x14ac:dyDescent="0.25">
      <c r="B418" s="19" t="s">
        <v>28</v>
      </c>
      <c r="C418" s="19" t="s">
        <v>11</v>
      </c>
      <c r="J418" s="1"/>
      <c r="K418" s="1"/>
    </row>
    <row r="419" spans="2:11" x14ac:dyDescent="0.25">
      <c r="B419" s="20" t="s">
        <v>30</v>
      </c>
      <c r="C419" s="54">
        <f>+C380+C398+C410</f>
        <v>3326</v>
      </c>
      <c r="J419" s="1"/>
      <c r="K419" s="1"/>
    </row>
    <row r="420" spans="2:11" x14ac:dyDescent="0.25">
      <c r="B420" s="20" t="s">
        <v>31</v>
      </c>
      <c r="C420" s="54">
        <f>+C381+C399+C411</f>
        <v>1208</v>
      </c>
      <c r="J420" s="1"/>
      <c r="K420" s="1"/>
    </row>
    <row r="421" spans="2:11" x14ac:dyDescent="0.25">
      <c r="B421" s="20" t="s">
        <v>32</v>
      </c>
      <c r="C421" s="54">
        <f>+C412+C400+C382</f>
        <v>25</v>
      </c>
      <c r="J421" s="1"/>
      <c r="K421" s="1"/>
    </row>
    <row r="422" spans="2:11" x14ac:dyDescent="0.25">
      <c r="B422" s="21" t="s">
        <v>29</v>
      </c>
      <c r="C422" s="27">
        <f>SUM(C419:C421)</f>
        <v>4559</v>
      </c>
      <c r="J422" s="1"/>
      <c r="K422" s="1"/>
    </row>
    <row r="423" spans="2:11" x14ac:dyDescent="0.25">
      <c r="J423" s="1"/>
      <c r="K423" s="1"/>
    </row>
    <row r="424" spans="2:11" x14ac:dyDescent="0.25">
      <c r="J424" s="1"/>
      <c r="K424" s="1"/>
    </row>
    <row r="425" spans="2:11" x14ac:dyDescent="0.25">
      <c r="J425" s="1"/>
      <c r="K425" s="1"/>
    </row>
    <row r="426" spans="2:11" x14ac:dyDescent="0.25">
      <c r="J426" s="1"/>
      <c r="K426" s="1"/>
    </row>
    <row r="427" spans="2:11" x14ac:dyDescent="0.25">
      <c r="J427" s="1"/>
      <c r="K427" s="1"/>
    </row>
    <row r="428" spans="2:11" x14ac:dyDescent="0.25">
      <c r="J428" s="1"/>
      <c r="K428" s="1"/>
    </row>
    <row r="429" spans="2:11" x14ac:dyDescent="0.25">
      <c r="J429" s="1"/>
      <c r="K429" s="1"/>
    </row>
    <row r="451" spans="3:3" x14ac:dyDescent="0.25">
      <c r="C451" s="55"/>
    </row>
    <row r="452" spans="3:3" x14ac:dyDescent="0.25">
      <c r="C452" s="55"/>
    </row>
  </sheetData>
  <sortState xmlns:xlrd2="http://schemas.microsoft.com/office/spreadsheetml/2017/richdata2" ref="B323:C335">
    <sortCondition descending="1" ref="C323:C335"/>
  </sortState>
  <mergeCells count="26">
    <mergeCell ref="B300:D300"/>
    <mergeCell ref="A167:C167"/>
    <mergeCell ref="C19:C20"/>
    <mergeCell ref="D19:D20"/>
    <mergeCell ref="C89:H89"/>
    <mergeCell ref="B42:C42"/>
    <mergeCell ref="C50:G50"/>
    <mergeCell ref="G19:G20"/>
    <mergeCell ref="B19:B20"/>
    <mergeCell ref="B278:D279"/>
    <mergeCell ref="H13:H14"/>
    <mergeCell ref="B29:B30"/>
    <mergeCell ref="C29:C30"/>
    <mergeCell ref="D29:D30"/>
    <mergeCell ref="E29:F29"/>
    <mergeCell ref="G29:G30"/>
    <mergeCell ref="H29:H30"/>
    <mergeCell ref="B13:B14"/>
    <mergeCell ref="C13:C14"/>
    <mergeCell ref="D13:D14"/>
    <mergeCell ref="E13:F13"/>
    <mergeCell ref="G13:G14"/>
    <mergeCell ref="H19:H20"/>
    <mergeCell ref="B25:C25"/>
    <mergeCell ref="B16:C16"/>
    <mergeCell ref="E19:F19"/>
  </mergeCells>
  <phoneticPr fontId="4" type="noConversion"/>
  <pageMargins left="0.70866141732283472" right="0.70866141732283472" top="0.74803149606299213" bottom="0.74803149606299213" header="0.31496062992125984" footer="0.31496062992125984"/>
  <pageSetup scale="50" orientation="portrait" horizontalDpi="0" verticalDpi="0" r:id="rId1"/>
  <rowBreaks count="2" manualBreakCount="2">
    <brk id="392" max="14" man="1"/>
    <brk id="455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82" t="s">
        <v>0</v>
      </c>
      <c r="B3" s="82"/>
      <c r="C3" s="82"/>
      <c r="D3" s="82"/>
      <c r="E3" s="82"/>
      <c r="F3" s="82"/>
    </row>
    <row r="4" spans="1:7" s="82" customFormat="1" ht="20.25" customHeight="1" x14ac:dyDescent="0.25">
      <c r="C4" s="91" t="s">
        <v>55</v>
      </c>
      <c r="D4" s="28"/>
    </row>
    <row r="5" spans="1:7" ht="15" customHeight="1" x14ac:dyDescent="0.25">
      <c r="A5" s="175" t="s">
        <v>1</v>
      </c>
      <c r="B5" s="175" t="s">
        <v>2</v>
      </c>
      <c r="C5" s="176" t="s">
        <v>3</v>
      </c>
      <c r="D5" s="177" t="s">
        <v>4</v>
      </c>
      <c r="E5" s="177"/>
      <c r="F5" s="176" t="s">
        <v>5</v>
      </c>
      <c r="G5" s="175" t="s">
        <v>6</v>
      </c>
    </row>
    <row r="6" spans="1:7" x14ac:dyDescent="0.25">
      <c r="A6" s="175"/>
      <c r="B6" s="175"/>
      <c r="C6" s="176"/>
      <c r="D6" s="86" t="s">
        <v>7</v>
      </c>
      <c r="E6" s="86" t="s">
        <v>8</v>
      </c>
      <c r="F6" s="176"/>
      <c r="G6" s="175"/>
    </row>
    <row r="7" spans="1:7" ht="60" x14ac:dyDescent="0.25">
      <c r="A7" s="89">
        <v>1</v>
      </c>
      <c r="B7" s="90" t="s">
        <v>56</v>
      </c>
      <c r="C7" s="89">
        <v>74</v>
      </c>
      <c r="D7" s="88">
        <v>43</v>
      </c>
      <c r="E7" s="88">
        <v>31</v>
      </c>
      <c r="F7" s="90" t="s">
        <v>57</v>
      </c>
      <c r="G7" s="113" t="s">
        <v>58</v>
      </c>
    </row>
    <row r="8" spans="1:7" ht="63" customHeight="1" x14ac:dyDescent="0.25">
      <c r="A8" s="89">
        <v>2</v>
      </c>
      <c r="B8" s="90" t="s">
        <v>59</v>
      </c>
      <c r="C8" s="89">
        <v>27</v>
      </c>
      <c r="D8" s="88">
        <v>19</v>
      </c>
      <c r="E8" s="88">
        <v>8</v>
      </c>
      <c r="F8" s="90" t="s">
        <v>60</v>
      </c>
      <c r="G8" s="113" t="s">
        <v>61</v>
      </c>
    </row>
    <row r="9" spans="1:7" ht="75" customHeight="1" x14ac:dyDescent="0.25">
      <c r="A9" s="89">
        <v>3</v>
      </c>
      <c r="B9" s="90" t="s">
        <v>62</v>
      </c>
      <c r="C9" s="89">
        <v>147</v>
      </c>
      <c r="D9" s="88">
        <v>78</v>
      </c>
      <c r="E9" s="88">
        <v>69</v>
      </c>
      <c r="F9" s="90" t="s">
        <v>63</v>
      </c>
      <c r="G9" s="113" t="s">
        <v>64</v>
      </c>
    </row>
    <row r="10" spans="1:7" ht="60" customHeight="1" x14ac:dyDescent="0.25">
      <c r="A10" s="89">
        <v>4</v>
      </c>
      <c r="B10" s="90" t="s">
        <v>65</v>
      </c>
      <c r="C10" s="89">
        <v>127</v>
      </c>
      <c r="D10" s="88">
        <v>78</v>
      </c>
      <c r="E10" s="88">
        <v>49</v>
      </c>
      <c r="F10" s="90" t="s">
        <v>66</v>
      </c>
      <c r="G10" s="113"/>
    </row>
    <row r="11" spans="1:7" ht="33.75" customHeight="1" x14ac:dyDescent="0.25">
      <c r="A11" s="171" t="s">
        <v>68</v>
      </c>
      <c r="B11" s="171"/>
      <c r="C11" s="86">
        <f>SUM(C7:C10)</f>
        <v>375</v>
      </c>
      <c r="D11" s="86">
        <f>SUM(D7:D10)</f>
        <v>218</v>
      </c>
      <c r="E11" s="86">
        <f>SUM(E7:E10)</f>
        <v>157</v>
      </c>
    </row>
    <row r="12" spans="1:7" x14ac:dyDescent="0.25">
      <c r="C12" s="92" t="s">
        <v>67</v>
      </c>
    </row>
    <row r="13" spans="1:7" ht="15" customHeight="1" x14ac:dyDescent="0.25">
      <c r="A13" s="175" t="s">
        <v>1</v>
      </c>
      <c r="B13" s="175" t="s">
        <v>2</v>
      </c>
      <c r="C13" s="176" t="s">
        <v>3</v>
      </c>
      <c r="D13" s="177" t="s">
        <v>4</v>
      </c>
      <c r="E13" s="172"/>
      <c r="F13" s="176" t="s">
        <v>5</v>
      </c>
      <c r="G13" s="175" t="s">
        <v>6</v>
      </c>
    </row>
    <row r="14" spans="1:7" x14ac:dyDescent="0.25">
      <c r="A14" s="175"/>
      <c r="B14" s="175"/>
      <c r="C14" s="175"/>
      <c r="D14" s="86" t="s">
        <v>7</v>
      </c>
      <c r="E14" s="86" t="s">
        <v>8</v>
      </c>
      <c r="F14" s="176"/>
      <c r="G14" s="175"/>
    </row>
    <row r="15" spans="1:7" ht="33" customHeight="1" x14ac:dyDescent="0.25">
      <c r="A15" s="89">
        <v>1</v>
      </c>
      <c r="B15" s="90" t="s">
        <v>70</v>
      </c>
      <c r="C15" s="89">
        <v>84</v>
      </c>
      <c r="D15" s="88">
        <v>53</v>
      </c>
      <c r="E15" s="88">
        <v>31</v>
      </c>
      <c r="F15" s="90" t="s">
        <v>71</v>
      </c>
      <c r="G15" s="113" t="s">
        <v>72</v>
      </c>
    </row>
    <row r="16" spans="1:7" ht="44.25" customHeight="1" x14ac:dyDescent="0.25">
      <c r="A16" s="89">
        <v>2</v>
      </c>
      <c r="B16" s="90" t="s">
        <v>73</v>
      </c>
      <c r="C16" s="89">
        <v>49</v>
      </c>
      <c r="D16" s="88">
        <v>38</v>
      </c>
      <c r="E16" s="88">
        <v>11</v>
      </c>
      <c r="F16" s="90" t="s">
        <v>74</v>
      </c>
      <c r="G16" s="113" t="s">
        <v>75</v>
      </c>
    </row>
    <row r="17" spans="1:7" ht="44.25" customHeight="1" x14ac:dyDescent="0.25">
      <c r="A17" s="89">
        <v>3</v>
      </c>
      <c r="B17" s="90" t="s">
        <v>76</v>
      </c>
      <c r="C17" s="89">
        <v>22</v>
      </c>
      <c r="D17" s="88">
        <v>14</v>
      </c>
      <c r="E17" s="88">
        <v>8</v>
      </c>
      <c r="F17" s="90" t="s">
        <v>77</v>
      </c>
      <c r="G17" s="113" t="s">
        <v>78</v>
      </c>
    </row>
    <row r="18" spans="1:7" ht="45.75" customHeight="1" x14ac:dyDescent="0.25">
      <c r="A18" s="89">
        <v>4</v>
      </c>
      <c r="B18" s="90" t="s">
        <v>79</v>
      </c>
      <c r="C18" s="89">
        <v>84</v>
      </c>
      <c r="D18" s="88">
        <v>37</v>
      </c>
      <c r="E18" s="88">
        <v>47</v>
      </c>
      <c r="F18" s="90" t="s">
        <v>80</v>
      </c>
      <c r="G18" s="113" t="s">
        <v>81</v>
      </c>
    </row>
    <row r="19" spans="1:7" ht="30.75" customHeight="1" x14ac:dyDescent="0.25">
      <c r="A19" s="171" t="s">
        <v>69</v>
      </c>
      <c r="B19" s="171"/>
      <c r="C19" s="86">
        <f>SUM(C15:C18)</f>
        <v>239</v>
      </c>
      <c r="D19" s="86">
        <f>SUM(D15:D18)</f>
        <v>142</v>
      </c>
      <c r="E19" s="86">
        <f>SUM(E15:E18)</f>
        <v>97</v>
      </c>
    </row>
    <row r="20" spans="1:7" x14ac:dyDescent="0.25">
      <c r="C20" s="92" t="s">
        <v>99</v>
      </c>
    </row>
    <row r="21" spans="1:7" x14ac:dyDescent="0.25">
      <c r="A21" s="175" t="s">
        <v>1</v>
      </c>
      <c r="B21" s="175" t="s">
        <v>2</v>
      </c>
      <c r="C21" s="176" t="s">
        <v>3</v>
      </c>
      <c r="D21" s="177" t="s">
        <v>4</v>
      </c>
      <c r="E21" s="172"/>
      <c r="F21" s="176" t="s">
        <v>5</v>
      </c>
      <c r="G21" s="175" t="s">
        <v>6</v>
      </c>
    </row>
    <row r="22" spans="1:7" x14ac:dyDescent="0.25">
      <c r="A22" s="175"/>
      <c r="B22" s="175"/>
      <c r="C22" s="175"/>
      <c r="D22" s="86" t="s">
        <v>7</v>
      </c>
      <c r="E22" s="86" t="s">
        <v>8</v>
      </c>
      <c r="F22" s="175"/>
      <c r="G22" s="175"/>
    </row>
    <row r="23" spans="1:7" ht="32.25" customHeight="1" x14ac:dyDescent="0.25">
      <c r="A23" s="89">
        <v>1</v>
      </c>
      <c r="B23" s="90" t="s">
        <v>83</v>
      </c>
      <c r="C23" s="88">
        <v>39</v>
      </c>
      <c r="D23" s="88">
        <v>3</v>
      </c>
      <c r="E23" s="88">
        <v>36</v>
      </c>
      <c r="F23" s="90" t="s">
        <v>84</v>
      </c>
      <c r="G23" s="113" t="s">
        <v>85</v>
      </c>
    </row>
    <row r="24" spans="1:7" ht="32.25" customHeight="1" x14ac:dyDescent="0.25">
      <c r="A24" s="89">
        <v>2</v>
      </c>
      <c r="B24" s="90" t="s">
        <v>86</v>
      </c>
      <c r="C24" s="89">
        <v>26</v>
      </c>
      <c r="D24" s="88">
        <v>12</v>
      </c>
      <c r="E24" s="88">
        <v>14</v>
      </c>
      <c r="F24" s="90" t="s">
        <v>84</v>
      </c>
      <c r="G24" s="113" t="s">
        <v>87</v>
      </c>
    </row>
    <row r="25" spans="1:7" ht="32.25" customHeight="1" x14ac:dyDescent="0.25">
      <c r="A25" s="89">
        <v>3</v>
      </c>
      <c r="B25" s="90" t="s">
        <v>88</v>
      </c>
      <c r="C25" s="89">
        <v>24</v>
      </c>
      <c r="D25" s="88">
        <v>7</v>
      </c>
      <c r="E25" s="88">
        <v>17</v>
      </c>
      <c r="F25" s="90" t="s">
        <v>89</v>
      </c>
      <c r="G25" s="113" t="s">
        <v>90</v>
      </c>
    </row>
    <row r="26" spans="1:7" ht="32.25" customHeight="1" x14ac:dyDescent="0.25">
      <c r="A26" s="89">
        <v>4</v>
      </c>
      <c r="B26" s="90" t="s">
        <v>91</v>
      </c>
      <c r="C26" s="89">
        <v>36</v>
      </c>
      <c r="D26" s="88">
        <v>17</v>
      </c>
      <c r="E26" s="88">
        <v>19</v>
      </c>
      <c r="F26" s="90" t="s">
        <v>92</v>
      </c>
      <c r="G26" s="113" t="s">
        <v>93</v>
      </c>
    </row>
    <row r="27" spans="1:7" ht="32.25" customHeight="1" x14ac:dyDescent="0.25">
      <c r="A27" s="89">
        <v>5</v>
      </c>
      <c r="B27" s="90" t="s">
        <v>94</v>
      </c>
      <c r="C27" s="89">
        <v>39</v>
      </c>
      <c r="D27" s="88">
        <v>3</v>
      </c>
      <c r="E27" s="88">
        <v>36</v>
      </c>
      <c r="F27" s="90" t="s">
        <v>95</v>
      </c>
      <c r="G27" s="113" t="s">
        <v>96</v>
      </c>
    </row>
    <row r="28" spans="1:7" ht="32.25" customHeight="1" x14ac:dyDescent="0.25">
      <c r="A28" s="89">
        <v>6</v>
      </c>
      <c r="B28" s="90" t="s">
        <v>97</v>
      </c>
      <c r="C28" s="89">
        <v>35</v>
      </c>
      <c r="D28" s="88">
        <v>17</v>
      </c>
      <c r="E28" s="88">
        <v>18</v>
      </c>
      <c r="F28" s="90" t="s">
        <v>95</v>
      </c>
      <c r="G28" s="113" t="s">
        <v>98</v>
      </c>
    </row>
    <row r="29" spans="1:7" ht="29.25" customHeight="1" x14ac:dyDescent="0.25">
      <c r="A29" s="171" t="s">
        <v>82</v>
      </c>
      <c r="B29" s="171"/>
      <c r="C29" s="86">
        <f>SUM(C23:C28)</f>
        <v>199</v>
      </c>
      <c r="D29" s="86">
        <f>SUM(D23:D28)</f>
        <v>59</v>
      </c>
      <c r="E29" s="86">
        <f>SUM(E23:E28)</f>
        <v>140</v>
      </c>
    </row>
    <row r="30" spans="1:7" x14ac:dyDescent="0.25">
      <c r="A30" s="172" t="s">
        <v>104</v>
      </c>
      <c r="B30" s="172"/>
      <c r="C30" s="172"/>
      <c r="D30" s="172"/>
      <c r="E30" s="172"/>
    </row>
    <row r="32" spans="1:7" ht="28.5" customHeight="1" x14ac:dyDescent="0.25">
      <c r="A32" s="82" t="s">
        <v>10</v>
      </c>
      <c r="B32" s="114" t="s">
        <v>12</v>
      </c>
      <c r="C32" s="114" t="s">
        <v>39</v>
      </c>
      <c r="D32" s="86" t="s">
        <v>13</v>
      </c>
      <c r="E32" s="86" t="s">
        <v>14</v>
      </c>
    </row>
    <row r="33" spans="1:7" x14ac:dyDescent="0.25">
      <c r="A33" t="s">
        <v>100</v>
      </c>
      <c r="B33" s="23">
        <v>4</v>
      </c>
      <c r="C33" s="86">
        <f>+C11</f>
        <v>375</v>
      </c>
      <c r="D33" s="86">
        <f>+D11</f>
        <v>218</v>
      </c>
      <c r="E33" s="86">
        <v>157</v>
      </c>
    </row>
    <row r="34" spans="1:7" x14ac:dyDescent="0.25">
      <c r="A34" t="s">
        <v>101</v>
      </c>
      <c r="B34" s="23">
        <v>4</v>
      </c>
      <c r="C34" s="86">
        <f>+C19</f>
        <v>239</v>
      </c>
      <c r="D34" s="86">
        <f>+D19</f>
        <v>142</v>
      </c>
      <c r="E34" s="86">
        <f>+E19</f>
        <v>97</v>
      </c>
    </row>
    <row r="35" spans="1:7" x14ac:dyDescent="0.25">
      <c r="A35" t="s">
        <v>102</v>
      </c>
      <c r="B35" s="23">
        <v>6</v>
      </c>
      <c r="C35" s="86">
        <f>+C29</f>
        <v>199</v>
      </c>
      <c r="D35" s="86">
        <f>+D29</f>
        <v>59</v>
      </c>
      <c r="E35" s="86">
        <f>+E29</f>
        <v>140</v>
      </c>
    </row>
    <row r="36" spans="1:7" x14ac:dyDescent="0.25">
      <c r="A36" t="s">
        <v>15</v>
      </c>
      <c r="B36" s="23">
        <f>SUM(B33:B35)</f>
        <v>14</v>
      </c>
      <c r="C36" s="23">
        <f>SUM(C33:C35)</f>
        <v>813</v>
      </c>
      <c r="D36" s="23">
        <f>SUM(D33:D35)</f>
        <v>419</v>
      </c>
      <c r="E36" s="23">
        <f>SUM(E33:E35)</f>
        <v>394</v>
      </c>
      <c r="F36" s="23"/>
      <c r="G36" s="23"/>
    </row>
    <row r="37" spans="1:7" x14ac:dyDescent="0.25">
      <c r="A37" t="s">
        <v>16</v>
      </c>
    </row>
    <row r="38" spans="1:7" ht="18" customHeight="1" x14ac:dyDescent="0.25">
      <c r="A38" s="172" t="str">
        <f>+$A$30</f>
        <v>Resumen del trimestre abril-junio 2024</v>
      </c>
      <c r="B38" s="172"/>
      <c r="C38" s="172"/>
      <c r="D38" s="172"/>
      <c r="E38" s="172"/>
      <c r="F38" s="172"/>
    </row>
    <row r="39" spans="1:7" ht="45" x14ac:dyDescent="0.25">
      <c r="A39" s="87" t="s">
        <v>10</v>
      </c>
      <c r="B39" s="87" t="s">
        <v>36</v>
      </c>
      <c r="C39" s="87" t="s">
        <v>17</v>
      </c>
      <c r="D39" s="87" t="s">
        <v>18</v>
      </c>
      <c r="E39" s="118" t="s">
        <v>119</v>
      </c>
    </row>
    <row r="40" spans="1:7" x14ac:dyDescent="0.25">
      <c r="A40" s="87" t="str">
        <f>+$A$33</f>
        <v>Abril</v>
      </c>
      <c r="B40" s="87">
        <v>2</v>
      </c>
      <c r="C40" s="87">
        <v>0</v>
      </c>
      <c r="D40" s="87"/>
      <c r="E40" s="87"/>
    </row>
    <row r="41" spans="1:7" x14ac:dyDescent="0.25">
      <c r="A41" s="87" t="str">
        <f>+$A$34</f>
        <v>Mayo</v>
      </c>
      <c r="B41" s="87">
        <v>1</v>
      </c>
      <c r="C41" s="87"/>
      <c r="D41" s="87">
        <v>1</v>
      </c>
      <c r="E41" s="87"/>
    </row>
    <row r="42" spans="1:7" x14ac:dyDescent="0.25">
      <c r="A42" s="87" t="str">
        <f>+$A$35</f>
        <v>Junio</v>
      </c>
      <c r="B42" s="87">
        <v>0</v>
      </c>
      <c r="C42" s="87"/>
      <c r="D42" s="87"/>
      <c r="E42" s="87">
        <v>1</v>
      </c>
    </row>
    <row r="43" spans="1:7" x14ac:dyDescent="0.25">
      <c r="A43" t="s">
        <v>15</v>
      </c>
      <c r="B43" s="23">
        <f>SUM(B40:B42)</f>
        <v>3</v>
      </c>
      <c r="C43" s="23">
        <f>SUM(C40:C42)</f>
        <v>0</v>
      </c>
      <c r="D43" s="23">
        <f>SUM(D40:D42)</f>
        <v>1</v>
      </c>
      <c r="E43" s="23">
        <f>SUM(E40:E42)</f>
        <v>1</v>
      </c>
    </row>
    <row r="44" spans="1:7" x14ac:dyDescent="0.25">
      <c r="A44" s="82" t="s">
        <v>38</v>
      </c>
      <c r="B44" s="82"/>
      <c r="C44" s="82"/>
      <c r="D44" s="82"/>
    </row>
    <row r="45" spans="1:7" x14ac:dyDescent="0.25">
      <c r="A45" s="87" t="s">
        <v>10</v>
      </c>
      <c r="B45" s="87" t="s">
        <v>11</v>
      </c>
    </row>
    <row r="46" spans="1:7" x14ac:dyDescent="0.25">
      <c r="A46" s="87" t="str">
        <f>+$A$33</f>
        <v>Abril</v>
      </c>
      <c r="B46" s="87">
        <v>5</v>
      </c>
    </row>
    <row r="47" spans="1:7" x14ac:dyDescent="0.25">
      <c r="A47" s="87" t="str">
        <f>+$A$34</f>
        <v>Mayo</v>
      </c>
      <c r="B47" s="87">
        <v>9</v>
      </c>
    </row>
    <row r="48" spans="1:7" x14ac:dyDescent="0.25">
      <c r="A48" s="87" t="str">
        <f>+$A$35</f>
        <v>Junio</v>
      </c>
      <c r="B48" s="87">
        <v>10</v>
      </c>
    </row>
    <row r="49" spans="1:2" x14ac:dyDescent="0.25">
      <c r="A49" s="22" t="s">
        <v>40</v>
      </c>
      <c r="B49" s="23">
        <f>SUM(B46:B48)</f>
        <v>24</v>
      </c>
    </row>
    <row r="50" spans="1:2" x14ac:dyDescent="0.25">
      <c r="A50" t="s">
        <v>34</v>
      </c>
    </row>
    <row r="51" spans="1:2" x14ac:dyDescent="0.25">
      <c r="A51" s="96">
        <v>45383</v>
      </c>
    </row>
    <row r="52" spans="1:2" x14ac:dyDescent="0.25">
      <c r="A52" s="115" t="s">
        <v>19</v>
      </c>
      <c r="B52" s="115" t="s">
        <v>11</v>
      </c>
    </row>
    <row r="53" spans="1:2" x14ac:dyDescent="0.25">
      <c r="A53" s="95" t="s">
        <v>41</v>
      </c>
      <c r="B53" s="115">
        <v>0</v>
      </c>
    </row>
    <row r="54" spans="1:2" ht="30" x14ac:dyDescent="0.25">
      <c r="A54" s="114" t="s">
        <v>42</v>
      </c>
      <c r="B54" s="115">
        <v>2</v>
      </c>
    </row>
    <row r="55" spans="1:2" ht="30" x14ac:dyDescent="0.25">
      <c r="A55" s="114" t="s">
        <v>20</v>
      </c>
      <c r="B55" s="115">
        <v>0</v>
      </c>
    </row>
    <row r="56" spans="1:2" ht="30" x14ac:dyDescent="0.25">
      <c r="A56" s="93" t="s">
        <v>21</v>
      </c>
      <c r="B56" s="115">
        <v>6</v>
      </c>
    </row>
    <row r="57" spans="1:2" ht="30" x14ac:dyDescent="0.25">
      <c r="A57" s="93" t="s">
        <v>43</v>
      </c>
      <c r="B57" s="115">
        <v>19</v>
      </c>
    </row>
    <row r="58" spans="1:2" x14ac:dyDescent="0.25">
      <c r="A58" s="93" t="s">
        <v>52</v>
      </c>
      <c r="B58" s="115">
        <v>0</v>
      </c>
    </row>
    <row r="59" spans="1:2" x14ac:dyDescent="0.25">
      <c r="A59" s="93" t="s">
        <v>51</v>
      </c>
      <c r="B59" s="115">
        <v>0</v>
      </c>
    </row>
    <row r="60" spans="1:2" x14ac:dyDescent="0.25">
      <c r="A60" s="116" t="s">
        <v>15</v>
      </c>
      <c r="B60" s="116">
        <f>SUM(B53:B59)</f>
        <v>27</v>
      </c>
    </row>
    <row r="61" spans="1:2" x14ac:dyDescent="0.25">
      <c r="A61" s="96">
        <v>45413</v>
      </c>
    </row>
    <row r="62" spans="1:2" x14ac:dyDescent="0.25">
      <c r="A62" s="115" t="s">
        <v>19</v>
      </c>
      <c r="B62" s="115" t="s">
        <v>11</v>
      </c>
    </row>
    <row r="63" spans="1:2" x14ac:dyDescent="0.25">
      <c r="A63" s="95" t="s">
        <v>41</v>
      </c>
      <c r="B63" s="115">
        <v>5</v>
      </c>
    </row>
    <row r="64" spans="1:2" ht="30" x14ac:dyDescent="0.25">
      <c r="A64" s="114" t="s">
        <v>42</v>
      </c>
      <c r="B64" s="115">
        <v>1</v>
      </c>
    </row>
    <row r="65" spans="1:6" ht="30" x14ac:dyDescent="0.25">
      <c r="A65" s="114" t="s">
        <v>20</v>
      </c>
      <c r="B65" s="115">
        <v>0</v>
      </c>
    </row>
    <row r="66" spans="1:6" ht="30" x14ac:dyDescent="0.25">
      <c r="A66" s="93" t="s">
        <v>21</v>
      </c>
      <c r="B66" s="115">
        <v>0</v>
      </c>
    </row>
    <row r="67" spans="1:6" ht="30" x14ac:dyDescent="0.25">
      <c r="A67" s="93" t="s">
        <v>43</v>
      </c>
      <c r="B67" s="115">
        <v>6</v>
      </c>
    </row>
    <row r="68" spans="1:6" x14ac:dyDescent="0.25">
      <c r="A68" s="93" t="s">
        <v>52</v>
      </c>
      <c r="B68" s="115">
        <v>0</v>
      </c>
    </row>
    <row r="69" spans="1:6" x14ac:dyDescent="0.25">
      <c r="A69" s="93" t="s">
        <v>51</v>
      </c>
      <c r="B69" s="115">
        <v>0</v>
      </c>
    </row>
    <row r="70" spans="1:6" x14ac:dyDescent="0.25">
      <c r="A70" s="116" t="s">
        <v>15</v>
      </c>
      <c r="B70" s="115">
        <f>SUM(B63:B69)</f>
        <v>12</v>
      </c>
    </row>
    <row r="71" spans="1:6" x14ac:dyDescent="0.25">
      <c r="A71" s="96">
        <v>45444</v>
      </c>
      <c r="B71" s="23"/>
    </row>
    <row r="72" spans="1:6" x14ac:dyDescent="0.25">
      <c r="A72" s="115" t="s">
        <v>19</v>
      </c>
      <c r="B72" s="115" t="s">
        <v>11</v>
      </c>
    </row>
    <row r="73" spans="1:6" x14ac:dyDescent="0.25">
      <c r="A73" s="95" t="s">
        <v>41</v>
      </c>
      <c r="B73" s="115">
        <v>24</v>
      </c>
    </row>
    <row r="74" spans="1:6" ht="30" x14ac:dyDescent="0.25">
      <c r="A74" s="114" t="s">
        <v>42</v>
      </c>
      <c r="B74" s="115">
        <v>218</v>
      </c>
    </row>
    <row r="75" spans="1:6" ht="30" x14ac:dyDescent="0.25">
      <c r="A75" s="114" t="s">
        <v>20</v>
      </c>
      <c r="B75" s="115">
        <v>0</v>
      </c>
      <c r="E75" s="37"/>
      <c r="F75" s="37"/>
    </row>
    <row r="76" spans="1:6" ht="30" x14ac:dyDescent="0.25">
      <c r="A76" s="93" t="s">
        <v>21</v>
      </c>
      <c r="B76" s="115">
        <v>8</v>
      </c>
    </row>
    <row r="77" spans="1:6" ht="30" x14ac:dyDescent="0.25">
      <c r="A77" s="93" t="s">
        <v>43</v>
      </c>
      <c r="B77" s="115">
        <v>22</v>
      </c>
    </row>
    <row r="78" spans="1:6" x14ac:dyDescent="0.25">
      <c r="A78" s="93" t="s">
        <v>52</v>
      </c>
      <c r="B78" s="115">
        <v>0</v>
      </c>
    </row>
    <row r="79" spans="1:6" x14ac:dyDescent="0.25">
      <c r="A79" s="93" t="s">
        <v>51</v>
      </c>
      <c r="B79" s="115">
        <v>0</v>
      </c>
    </row>
    <row r="80" spans="1:6" x14ac:dyDescent="0.25">
      <c r="A80" s="116" t="s">
        <v>15</v>
      </c>
      <c r="B80" s="115">
        <f>SUM(B73:B79)</f>
        <v>272</v>
      </c>
    </row>
    <row r="81" spans="1:7" x14ac:dyDescent="0.25">
      <c r="A81" t="s">
        <v>35</v>
      </c>
      <c r="B81" s="22"/>
      <c r="D81" s="22"/>
    </row>
    <row r="82" spans="1:7" x14ac:dyDescent="0.25">
      <c r="A82" s="22" t="str">
        <f>+$A$38</f>
        <v>Resumen del trimestre abril-junio 2024</v>
      </c>
      <c r="B82" s="22"/>
    </row>
    <row r="83" spans="1:7" x14ac:dyDescent="0.25">
      <c r="A83" s="115" t="s">
        <v>19</v>
      </c>
      <c r="B83" s="115" t="s">
        <v>11</v>
      </c>
    </row>
    <row r="84" spans="1:7" x14ac:dyDescent="0.25">
      <c r="A84" s="95" t="s">
        <v>41</v>
      </c>
      <c r="B84" s="115">
        <f>+B53+B63+B73</f>
        <v>29</v>
      </c>
    </row>
    <row r="85" spans="1:7" ht="30" x14ac:dyDescent="0.25">
      <c r="A85" s="114" t="s">
        <v>42</v>
      </c>
      <c r="B85" s="115">
        <f>+B54+B64+B74</f>
        <v>221</v>
      </c>
    </row>
    <row r="86" spans="1:7" ht="30" x14ac:dyDescent="0.25">
      <c r="A86" s="114" t="s">
        <v>20</v>
      </c>
      <c r="B86" s="115">
        <f>+B55+B65+B75</f>
        <v>0</v>
      </c>
    </row>
    <row r="87" spans="1:7" ht="30" x14ac:dyDescent="0.25">
      <c r="A87" s="93" t="s">
        <v>21</v>
      </c>
      <c r="B87" s="115">
        <f>+B56+B66+B76</f>
        <v>14</v>
      </c>
    </row>
    <row r="88" spans="1:7" ht="30" x14ac:dyDescent="0.25">
      <c r="A88" s="93" t="s">
        <v>43</v>
      </c>
      <c r="B88" s="115">
        <f>+B57+B67+B77</f>
        <v>47</v>
      </c>
    </row>
    <row r="89" spans="1:7" x14ac:dyDescent="0.25">
      <c r="A89" s="93" t="s">
        <v>52</v>
      </c>
      <c r="B89" s="115">
        <v>0</v>
      </c>
    </row>
    <row r="90" spans="1:7" x14ac:dyDescent="0.25">
      <c r="A90" s="93" t="s">
        <v>51</v>
      </c>
      <c r="B90" s="115">
        <v>0</v>
      </c>
    </row>
    <row r="91" spans="1:7" x14ac:dyDescent="0.25">
      <c r="A91" s="116" t="s">
        <v>15</v>
      </c>
      <c r="B91" s="115">
        <f>SUM(B84:B90)</f>
        <v>311</v>
      </c>
    </row>
    <row r="92" spans="1:7" x14ac:dyDescent="0.25">
      <c r="A92" t="s">
        <v>24</v>
      </c>
    </row>
    <row r="93" spans="1:7" x14ac:dyDescent="0.25">
      <c r="A93" s="173" t="s">
        <v>33</v>
      </c>
      <c r="B93" s="173"/>
      <c r="C93" s="173"/>
      <c r="D93" s="106"/>
    </row>
    <row r="94" spans="1:7" ht="0.75" customHeight="1" x14ac:dyDescent="0.25">
      <c r="A94" s="173"/>
      <c r="B94" s="173"/>
      <c r="C94" s="173"/>
      <c r="D94" s="22"/>
      <c r="F94" s="37"/>
      <c r="G94" s="37"/>
    </row>
    <row r="95" spans="1:7" x14ac:dyDescent="0.25">
      <c r="A95" s="22" t="str">
        <f>+$A$38</f>
        <v>Resumen del trimestre abril-junio 2024</v>
      </c>
      <c r="B95" s="22"/>
    </row>
    <row r="96" spans="1:7" x14ac:dyDescent="0.25">
      <c r="A96" s="95" t="s">
        <v>4</v>
      </c>
      <c r="B96" s="95" t="s">
        <v>11</v>
      </c>
      <c r="C96" s="95" t="s">
        <v>22</v>
      </c>
    </row>
    <row r="97" spans="1:11" ht="15" customHeight="1" x14ac:dyDescent="0.25">
      <c r="A97" s="95" t="s">
        <v>13</v>
      </c>
      <c r="B97" s="104">
        <v>958</v>
      </c>
      <c r="C97" s="107">
        <f>+B97/B99</f>
        <v>0.77822908204711616</v>
      </c>
      <c r="E97" s="106"/>
      <c r="F97" s="108"/>
      <c r="G97" s="108"/>
      <c r="H97" s="18"/>
      <c r="I97" s="18"/>
      <c r="J97" s="18"/>
      <c r="K97" s="18"/>
    </row>
    <row r="98" spans="1:11" x14ac:dyDescent="0.25">
      <c r="A98" s="95" t="s">
        <v>14</v>
      </c>
      <c r="B98" s="104">
        <v>273</v>
      </c>
      <c r="C98" s="107">
        <f>+B98/B99</f>
        <v>0.22177091795288384</v>
      </c>
      <c r="E98" s="23"/>
      <c r="F98" s="1"/>
      <c r="G98" s="1"/>
      <c r="H98" s="1"/>
      <c r="I98" s="1"/>
      <c r="J98" s="1"/>
    </row>
    <row r="99" spans="1:11" x14ac:dyDescent="0.25">
      <c r="A99" s="95" t="s">
        <v>23</v>
      </c>
      <c r="B99" s="109">
        <f>SUM(B97:B98)</f>
        <v>1231</v>
      </c>
      <c r="C99" s="107">
        <f>SUM(C97:C98)</f>
        <v>1</v>
      </c>
    </row>
    <row r="100" spans="1:11" ht="23.25" customHeight="1" x14ac:dyDescent="0.25">
      <c r="A100" s="174" t="s">
        <v>50</v>
      </c>
      <c r="B100" s="174"/>
      <c r="C100" s="174"/>
      <c r="D100" s="93"/>
      <c r="E100" s="93"/>
    </row>
    <row r="101" spans="1:11" x14ac:dyDescent="0.25">
      <c r="A101" s="22" t="str">
        <f>+$A$38</f>
        <v>Resumen del trimestre abril-junio 2024</v>
      </c>
      <c r="B101" s="22"/>
    </row>
    <row r="102" spans="1:11" x14ac:dyDescent="0.25">
      <c r="A102" s="95" t="s">
        <v>4</v>
      </c>
      <c r="B102" s="95" t="s">
        <v>11</v>
      </c>
      <c r="C102" s="95" t="s">
        <v>22</v>
      </c>
    </row>
    <row r="103" spans="1:11" x14ac:dyDescent="0.25">
      <c r="A103" s="95" t="s">
        <v>13</v>
      </c>
      <c r="B103" s="104">
        <v>606</v>
      </c>
      <c r="C103" s="97">
        <f>+B103/B105</f>
        <v>0.72401433691756267</v>
      </c>
    </row>
    <row r="104" spans="1:11" x14ac:dyDescent="0.25">
      <c r="A104" s="95" t="s">
        <v>14</v>
      </c>
      <c r="B104" s="104">
        <v>231</v>
      </c>
      <c r="C104" s="97">
        <f>+B104/B105</f>
        <v>0.27598566308243727</v>
      </c>
    </row>
    <row r="105" spans="1:11" x14ac:dyDescent="0.25">
      <c r="A105" s="95" t="s">
        <v>23</v>
      </c>
      <c r="B105" s="109">
        <f>SUM(B103:B104)</f>
        <v>837</v>
      </c>
      <c r="C105" s="97">
        <f>SUM(C103:C104)</f>
        <v>1</v>
      </c>
    </row>
    <row r="106" spans="1:11" x14ac:dyDescent="0.25">
      <c r="A106" t="s">
        <v>47</v>
      </c>
      <c r="C106" s="22"/>
    </row>
    <row r="107" spans="1:11" x14ac:dyDescent="0.25">
      <c r="A107" s="98" t="str">
        <f>+$A$101</f>
        <v>Resumen del trimestre abril-junio 2024</v>
      </c>
      <c r="B107" s="22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93" t="s">
        <v>111</v>
      </c>
      <c r="B109" s="86">
        <v>385</v>
      </c>
      <c r="C109" s="94">
        <f>+B109/B124</f>
        <v>0.32821824381926684</v>
      </c>
    </row>
    <row r="110" spans="1:11" ht="60" x14ac:dyDescent="0.25">
      <c r="A110" s="93" t="s">
        <v>116</v>
      </c>
      <c r="B110" s="86">
        <v>235</v>
      </c>
      <c r="C110" s="94">
        <f>+B110/B124</f>
        <v>0.20034100596760443</v>
      </c>
    </row>
    <row r="111" spans="1:11" ht="22.5" customHeight="1" x14ac:dyDescent="0.25">
      <c r="A111" s="95" t="s">
        <v>105</v>
      </c>
      <c r="B111" s="86">
        <v>169</v>
      </c>
      <c r="C111" s="94">
        <f>+B111/B124</f>
        <v>0.14407502131287298</v>
      </c>
    </row>
    <row r="112" spans="1:11" ht="45" x14ac:dyDescent="0.25">
      <c r="A112" s="93" t="s">
        <v>106</v>
      </c>
      <c r="B112" s="86">
        <v>96</v>
      </c>
      <c r="C112" s="94">
        <f>+B112/B124</f>
        <v>8.1841432225063945E-2</v>
      </c>
    </row>
    <row r="113" spans="1:10" ht="30" customHeight="1" x14ac:dyDescent="0.25">
      <c r="A113" s="93" t="s">
        <v>112</v>
      </c>
      <c r="B113" s="86">
        <v>69</v>
      </c>
      <c r="C113" s="94">
        <f>+B113/B124</f>
        <v>5.8823529411764705E-2</v>
      </c>
    </row>
    <row r="114" spans="1:10" ht="75" x14ac:dyDescent="0.25">
      <c r="A114" s="93" t="s">
        <v>117</v>
      </c>
      <c r="B114" s="86">
        <v>58</v>
      </c>
      <c r="C114" s="94">
        <f>+B114/B124</f>
        <v>4.9445865302642798E-2</v>
      </c>
    </row>
    <row r="115" spans="1:10" ht="60" x14ac:dyDescent="0.25">
      <c r="A115" s="93" t="s">
        <v>113</v>
      </c>
      <c r="B115" s="86">
        <v>43</v>
      </c>
      <c r="C115" s="94">
        <f>+B115/B124</f>
        <v>3.6658141517476553E-2</v>
      </c>
    </row>
    <row r="116" spans="1:10" ht="75" x14ac:dyDescent="0.25">
      <c r="A116" s="93" t="s">
        <v>53</v>
      </c>
      <c r="B116" s="86">
        <v>34</v>
      </c>
      <c r="C116" s="94">
        <f>+B116/B124</f>
        <v>2.8985507246376812E-2</v>
      </c>
    </row>
    <row r="117" spans="1:10" ht="45" x14ac:dyDescent="0.25">
      <c r="A117" s="93" t="s">
        <v>114</v>
      </c>
      <c r="B117" s="86">
        <v>23</v>
      </c>
      <c r="C117" s="94">
        <f>+B117/B124</f>
        <v>1.9607843137254902E-2</v>
      </c>
    </row>
    <row r="118" spans="1:10" x14ac:dyDescent="0.25">
      <c r="A118" s="95" t="s">
        <v>107</v>
      </c>
      <c r="B118" s="86">
        <v>16</v>
      </c>
      <c r="C118" s="94">
        <f>+B118/B124</f>
        <v>1.3640238704177323E-2</v>
      </c>
    </row>
    <row r="119" spans="1:10" ht="27.75" customHeight="1" x14ac:dyDescent="0.25">
      <c r="A119" s="93" t="s">
        <v>115</v>
      </c>
      <c r="B119" s="86">
        <v>13</v>
      </c>
      <c r="C119" s="94">
        <f>+B119/B124</f>
        <v>1.1082693947144074E-2</v>
      </c>
    </row>
    <row r="120" spans="1:10" x14ac:dyDescent="0.25">
      <c r="A120" s="95" t="s">
        <v>108</v>
      </c>
      <c r="B120" s="86">
        <v>12</v>
      </c>
      <c r="C120" s="94">
        <f>+B120/B124</f>
        <v>1.0230179028132993E-2</v>
      </c>
    </row>
    <row r="121" spans="1:10" x14ac:dyDescent="0.25">
      <c r="A121" s="95" t="s">
        <v>109</v>
      </c>
      <c r="B121" s="86">
        <v>9</v>
      </c>
      <c r="C121" s="94">
        <f>+B121/B124</f>
        <v>7.6726342710997444E-3</v>
      </c>
    </row>
    <row r="122" spans="1:10" ht="45" x14ac:dyDescent="0.25">
      <c r="A122" s="93" t="s">
        <v>54</v>
      </c>
      <c r="B122" s="86">
        <v>6</v>
      </c>
      <c r="C122" s="94">
        <f>+B122/B124</f>
        <v>5.1150895140664966E-3</v>
      </c>
      <c r="J122" s="5"/>
    </row>
    <row r="123" spans="1:10" ht="30" x14ac:dyDescent="0.25">
      <c r="A123" s="93" t="s">
        <v>110</v>
      </c>
      <c r="B123" s="86">
        <v>5</v>
      </c>
      <c r="C123" s="94">
        <f>+B123/B124</f>
        <v>4.2625745950554137E-3</v>
      </c>
      <c r="J123" s="5"/>
    </row>
    <row r="124" spans="1:10" x14ac:dyDescent="0.25">
      <c r="A124" s="22" t="s">
        <v>23</v>
      </c>
      <c r="B124" s="86">
        <f>SUM(B109:B123)</f>
        <v>1173</v>
      </c>
      <c r="C124" s="99">
        <f>SUM(C109:C123)</f>
        <v>1.0000000000000002</v>
      </c>
      <c r="J124" s="5"/>
    </row>
    <row r="125" spans="1:10" x14ac:dyDescent="0.25">
      <c r="A125" t="s">
        <v>27</v>
      </c>
      <c r="C125" s="22"/>
    </row>
    <row r="126" spans="1:10" x14ac:dyDescent="0.25">
      <c r="A126" s="98" t="str">
        <f>+$A$101</f>
        <v>Resumen del trimestre abril-junio 2024</v>
      </c>
      <c r="B126" s="22"/>
      <c r="J126" s="5"/>
    </row>
    <row r="127" spans="1:10" ht="30" x14ac:dyDescent="0.25">
      <c r="A127" s="117" t="s">
        <v>10</v>
      </c>
      <c r="B127" s="117" t="s">
        <v>25</v>
      </c>
      <c r="C127" s="89" t="s">
        <v>26</v>
      </c>
      <c r="J127" s="5"/>
    </row>
    <row r="128" spans="1:10" x14ac:dyDescent="0.25">
      <c r="A128" s="87" t="str">
        <f>+$A$33</f>
        <v>Abril</v>
      </c>
      <c r="B128" s="100">
        <v>712</v>
      </c>
      <c r="C128" s="101">
        <v>11</v>
      </c>
      <c r="J128" s="5"/>
    </row>
    <row r="129" spans="1:11" x14ac:dyDescent="0.25">
      <c r="A129" s="87" t="str">
        <f>+$A$34</f>
        <v>Mayo</v>
      </c>
      <c r="B129" s="100">
        <v>390</v>
      </c>
      <c r="C129" s="101">
        <v>11</v>
      </c>
      <c r="J129" s="5"/>
    </row>
    <row r="130" spans="1:11" x14ac:dyDescent="0.25">
      <c r="A130" s="87" t="str">
        <f>+$A$35</f>
        <v>Junio</v>
      </c>
      <c r="B130" s="100">
        <v>129</v>
      </c>
      <c r="C130" s="101">
        <v>1</v>
      </c>
      <c r="J130" s="5"/>
    </row>
    <row r="131" spans="1:11" x14ac:dyDescent="0.25">
      <c r="A131" s="22" t="s">
        <v>23</v>
      </c>
      <c r="B131" s="110">
        <f>SUM(B128:B130)</f>
        <v>1231</v>
      </c>
      <c r="C131" s="111">
        <v>7.67</v>
      </c>
      <c r="J131" s="5"/>
    </row>
    <row r="132" spans="1:11" x14ac:dyDescent="0.25">
      <c r="A132" t="s">
        <v>46</v>
      </c>
      <c r="F132" s="23"/>
    </row>
    <row r="133" spans="1:11" x14ac:dyDescent="0.25">
      <c r="A133" t="s">
        <v>45</v>
      </c>
      <c r="E133" s="23"/>
      <c r="K133" s="5"/>
    </row>
    <row r="134" spans="1:11" x14ac:dyDescent="0.25">
      <c r="A134" s="22" t="s">
        <v>44</v>
      </c>
      <c r="B134" s="103" t="str">
        <f>+A128</f>
        <v>Abril</v>
      </c>
      <c r="E134" s="23"/>
      <c r="K134" s="5"/>
    </row>
    <row r="135" spans="1:11" x14ac:dyDescent="0.25">
      <c r="A135" s="104" t="s">
        <v>28</v>
      </c>
      <c r="B135" s="104" t="s">
        <v>11</v>
      </c>
      <c r="D135" t="s">
        <v>118</v>
      </c>
      <c r="E135" s="23"/>
      <c r="K135" s="5"/>
    </row>
    <row r="136" spans="1:11" x14ac:dyDescent="0.25">
      <c r="A136" s="95" t="s">
        <v>30</v>
      </c>
      <c r="B136" s="102">
        <v>4370</v>
      </c>
      <c r="E136" s="23"/>
      <c r="K136" s="5"/>
    </row>
    <row r="137" spans="1:11" x14ac:dyDescent="0.25">
      <c r="A137" s="95" t="s">
        <v>31</v>
      </c>
      <c r="B137" s="102">
        <v>1069</v>
      </c>
      <c r="E137" s="23"/>
    </row>
    <row r="138" spans="1:11" x14ac:dyDescent="0.25">
      <c r="A138" s="95" t="s">
        <v>32</v>
      </c>
      <c r="B138" s="102">
        <v>17</v>
      </c>
      <c r="E138" s="23"/>
    </row>
    <row r="139" spans="1:11" x14ac:dyDescent="0.25">
      <c r="A139" s="95" t="s">
        <v>29</v>
      </c>
      <c r="B139" s="102">
        <f>SUM(B136:B138)</f>
        <v>5456</v>
      </c>
      <c r="E139" s="23"/>
    </row>
    <row r="140" spans="1:11" x14ac:dyDescent="0.25">
      <c r="A140" t="s">
        <v>45</v>
      </c>
    </row>
    <row r="141" spans="1:11" x14ac:dyDescent="0.25">
      <c r="A141" s="22" t="s">
        <v>44</v>
      </c>
      <c r="B141" s="103" t="str">
        <f>+A129</f>
        <v>Mayo</v>
      </c>
    </row>
    <row r="142" spans="1:11" x14ac:dyDescent="0.25">
      <c r="A142" s="104" t="s">
        <v>28</v>
      </c>
      <c r="B142" s="104" t="s">
        <v>11</v>
      </c>
    </row>
    <row r="143" spans="1:11" x14ac:dyDescent="0.25">
      <c r="A143" s="95" t="s">
        <v>30</v>
      </c>
      <c r="B143" s="102">
        <v>4518</v>
      </c>
    </row>
    <row r="144" spans="1:11" x14ac:dyDescent="0.25">
      <c r="A144" s="95" t="s">
        <v>31</v>
      </c>
      <c r="B144" s="102">
        <v>824</v>
      </c>
    </row>
    <row r="145" spans="1:11" x14ac:dyDescent="0.25">
      <c r="A145" s="95" t="s">
        <v>32</v>
      </c>
      <c r="B145" s="102">
        <v>20</v>
      </c>
    </row>
    <row r="146" spans="1:11" x14ac:dyDescent="0.25">
      <c r="A146" s="95" t="s">
        <v>29</v>
      </c>
      <c r="B146" s="102">
        <f>SUM(B143:B145)</f>
        <v>5362</v>
      </c>
    </row>
    <row r="147" spans="1:11" x14ac:dyDescent="0.25">
      <c r="A147" t="s">
        <v>45</v>
      </c>
    </row>
    <row r="148" spans="1:11" x14ac:dyDescent="0.25">
      <c r="A148" s="22" t="s">
        <v>44</v>
      </c>
      <c r="B148" s="22" t="str">
        <f>+A130</f>
        <v>Junio</v>
      </c>
      <c r="K148" s="23"/>
    </row>
    <row r="150" spans="1:11" x14ac:dyDescent="0.25">
      <c r="A150" s="104" t="s">
        <v>28</v>
      </c>
      <c r="B150" s="104" t="s">
        <v>11</v>
      </c>
      <c r="K150" s="23"/>
    </row>
    <row r="151" spans="1:11" x14ac:dyDescent="0.25">
      <c r="A151" s="95" t="s">
        <v>30</v>
      </c>
      <c r="B151" s="102">
        <v>2299</v>
      </c>
    </row>
    <row r="152" spans="1:11" x14ac:dyDescent="0.25">
      <c r="A152" s="95" t="s">
        <v>31</v>
      </c>
      <c r="B152" s="102">
        <v>833</v>
      </c>
      <c r="K152" s="23"/>
    </row>
    <row r="153" spans="1:11" x14ac:dyDescent="0.25">
      <c r="A153" s="95" t="s">
        <v>32</v>
      </c>
      <c r="B153" s="102">
        <v>9</v>
      </c>
      <c r="K153" s="23"/>
    </row>
    <row r="154" spans="1:11" x14ac:dyDescent="0.25">
      <c r="A154" s="95" t="s">
        <v>29</v>
      </c>
      <c r="B154" s="102">
        <f>SUM(B151:B153)</f>
        <v>3141</v>
      </c>
      <c r="K154" s="23"/>
    </row>
    <row r="155" spans="1:11" x14ac:dyDescent="0.25">
      <c r="A155" s="98" t="str">
        <f>+$A$101</f>
        <v>Resumen del trimestre abril-junio 2024</v>
      </c>
      <c r="B155" s="22"/>
    </row>
    <row r="156" spans="1:11" x14ac:dyDescent="0.25">
      <c r="A156" s="104" t="s">
        <v>28</v>
      </c>
      <c r="B156" s="104" t="s">
        <v>11</v>
      </c>
    </row>
    <row r="157" spans="1:11" x14ac:dyDescent="0.25">
      <c r="A157" s="95" t="s">
        <v>30</v>
      </c>
      <c r="B157" s="105">
        <f>+B136+B143+B151</f>
        <v>11187</v>
      </c>
    </row>
    <row r="158" spans="1:11" x14ac:dyDescent="0.25">
      <c r="A158" s="95" t="s">
        <v>31</v>
      </c>
      <c r="B158" s="105">
        <f>+B137+B144+B152</f>
        <v>2726</v>
      </c>
    </row>
    <row r="159" spans="1:11" x14ac:dyDescent="0.25">
      <c r="A159" s="95" t="s">
        <v>32</v>
      </c>
      <c r="B159" s="105">
        <f>+B153+B145+B138</f>
        <v>46</v>
      </c>
    </row>
    <row r="160" spans="1:11" x14ac:dyDescent="0.25">
      <c r="A160" s="95" t="s">
        <v>29</v>
      </c>
      <c r="B160" s="112">
        <f>SUM(B157:B159)</f>
        <v>13959</v>
      </c>
    </row>
    <row r="167" spans="2:2" x14ac:dyDescent="0.25">
      <c r="B167" s="55" t="s">
        <v>48</v>
      </c>
    </row>
    <row r="168" spans="2:2" x14ac:dyDescent="0.25">
      <c r="B168" s="55" t="s">
        <v>49</v>
      </c>
    </row>
  </sheetData>
  <mergeCells count="25">
    <mergeCell ref="G5:G6"/>
    <mergeCell ref="A5:A6"/>
    <mergeCell ref="B5:B6"/>
    <mergeCell ref="C5:C6"/>
    <mergeCell ref="D5:E5"/>
    <mergeCell ref="F5:F6"/>
    <mergeCell ref="A11:B11"/>
    <mergeCell ref="A13:A14"/>
    <mergeCell ref="B13:B14"/>
    <mergeCell ref="C13:C14"/>
    <mergeCell ref="D13:E13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29:B29"/>
    <mergeCell ref="A30:E30"/>
    <mergeCell ref="A38:F38"/>
    <mergeCell ref="A93:C94"/>
    <mergeCell ref="A100:C100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</vt:lpstr>
      <vt:lpstr>Data cruda</vt:lpstr>
      <vt:lpstr>Estadísticas!Área_de_impresión</vt:lpstr>
      <vt:lpstr>Estadísticas!OLE_LINK1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2025-04-14T14:47:48Z</cp:lastPrinted>
  <dcterms:created xsi:type="dcterms:W3CDTF">2023-04-05T14:12:36Z</dcterms:created>
  <dcterms:modified xsi:type="dcterms:W3CDTF">2025-04-16T13:28:05Z</dcterms:modified>
</cp:coreProperties>
</file>