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Planificación\"/>
    </mc:Choice>
  </mc:AlternateContent>
  <xr:revisionPtr revIDLastSave="0" documentId="8_{138A202A-2D86-4689-9E5E-1C2EF4E226F5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Estadísticas!$A$1:$O$357</definedName>
    <definedName name="OLE_LINK1" localSheetId="0">Estadísticas!$C$25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9" i="5" l="1"/>
  <c r="B158" i="5"/>
  <c r="B157" i="5"/>
  <c r="B154" i="5"/>
  <c r="B146" i="5"/>
  <c r="B139" i="5"/>
  <c r="B131" i="5"/>
  <c r="A130" i="5"/>
  <c r="B148" i="5" s="1"/>
  <c r="A129" i="5"/>
  <c r="B141" i="5" s="1"/>
  <c r="A128" i="5"/>
  <c r="B134" i="5" s="1"/>
  <c r="B124" i="5"/>
  <c r="C122" i="5" s="1"/>
  <c r="B105" i="5"/>
  <c r="C103" i="5" s="1"/>
  <c r="B99" i="5"/>
  <c r="C98" i="5" s="1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 s="1"/>
  <c r="B36" i="5"/>
  <c r="E29" i="5"/>
  <c r="E35" i="5" s="1"/>
  <c r="D29" i="5"/>
  <c r="D35" i="5" s="1"/>
  <c r="C29" i="5"/>
  <c r="C35" i="5" s="1"/>
  <c r="E19" i="5"/>
  <c r="E34" i="5" s="1"/>
  <c r="D19" i="5"/>
  <c r="D34" i="5" s="1"/>
  <c r="C19" i="5"/>
  <c r="C34" i="5" s="1"/>
  <c r="E11" i="5"/>
  <c r="D11" i="5"/>
  <c r="D33" i="5" s="1"/>
  <c r="C11" i="5"/>
  <c r="C33" i="5" s="1"/>
  <c r="C97" i="5" l="1"/>
  <c r="C99" i="5" s="1"/>
  <c r="C104" i="5"/>
  <c r="C105" i="5" s="1"/>
  <c r="B91" i="5"/>
  <c r="C116" i="5"/>
  <c r="A101" i="5"/>
  <c r="A126" i="5" s="1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165" i="1"/>
  <c r="D145" i="1"/>
  <c r="C75" i="1"/>
  <c r="D41" i="1"/>
  <c r="E50" i="1" s="1"/>
  <c r="E41" i="1"/>
  <c r="F50" i="1" s="1"/>
  <c r="F41" i="1"/>
  <c r="G50" i="1" s="1"/>
  <c r="D187" i="1"/>
  <c r="D186" i="1"/>
  <c r="D185" i="1"/>
  <c r="D184" i="1"/>
  <c r="D183" i="1"/>
  <c r="D126" i="1"/>
  <c r="E20" i="1"/>
  <c r="F48" i="1" s="1"/>
  <c r="F20" i="1"/>
  <c r="A155" i="5" l="1"/>
  <c r="A107" i="5"/>
  <c r="C124" i="5"/>
  <c r="D190" i="1"/>
  <c r="D20" i="1"/>
  <c r="E48" i="1" s="1"/>
  <c r="D29" i="1"/>
  <c r="E49" i="1" s="1"/>
  <c r="C339" i="1" l="1"/>
  <c r="C338" i="1" l="1"/>
  <c r="C248" i="1" l="1"/>
  <c r="C340" i="1"/>
  <c r="C303" i="1"/>
  <c r="D246" i="1" l="1"/>
  <c r="D242" i="1"/>
  <c r="D238" i="1"/>
  <c r="D234" i="1"/>
  <c r="D245" i="1"/>
  <c r="D241" i="1"/>
  <c r="D237" i="1"/>
  <c r="D233" i="1"/>
  <c r="D244" i="1"/>
  <c r="D240" i="1"/>
  <c r="D236" i="1"/>
  <c r="D247" i="1"/>
  <c r="D243" i="1"/>
  <c r="D239" i="1"/>
  <c r="D235" i="1"/>
  <c r="D88" i="1"/>
  <c r="F29" i="1"/>
  <c r="G49" i="1" s="1"/>
  <c r="E29" i="1"/>
  <c r="F49" i="1" s="1"/>
  <c r="B262" i="1"/>
  <c r="C317" i="1" s="1"/>
  <c r="B261" i="1"/>
  <c r="C296" i="1" s="1"/>
  <c r="B260" i="1"/>
  <c r="C277" i="1" s="1"/>
  <c r="C87" i="1"/>
  <c r="C86" i="1"/>
  <c r="C85" i="1"/>
  <c r="C79" i="1"/>
  <c r="C78" i="1"/>
  <c r="C77" i="1"/>
  <c r="C324" i="1"/>
  <c r="C284" i="1"/>
  <c r="B177" i="1" l="1"/>
  <c r="B217" i="1"/>
  <c r="E51" i="1"/>
  <c r="B202" i="1"/>
  <c r="C341" i="1"/>
  <c r="C263" i="1"/>
  <c r="C221" i="1"/>
  <c r="D220" i="1" l="1"/>
  <c r="D219" i="1"/>
  <c r="B231" i="1"/>
  <c r="B336" i="1"/>
  <c r="B258" i="1"/>
  <c r="D221" i="1" l="1"/>
  <c r="D248" i="1"/>
  <c r="C207" i="1" l="1"/>
  <c r="G80" i="1"/>
  <c r="F80" i="1"/>
  <c r="E80" i="1"/>
  <c r="D80" i="1"/>
  <c r="D206" i="1" l="1"/>
  <c r="D205" i="1"/>
  <c r="F51" i="1"/>
  <c r="D207" i="1" l="1"/>
  <c r="D51" i="1"/>
  <c r="G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263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<sst xmlns="http://schemas.openxmlformats.org/spreadsheetml/2006/main" count="421" uniqueCount="124">
  <si>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</si>
  <si>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</si>
  <si>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</si>
  <si>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</si>
  <si>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</si>
  <si>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</si>
  <si>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</si>
  <si>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</si>
  <si>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</si>
  <si>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</si>
  <si>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</si>
  <si>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</si>
  <si>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</si>
  <si>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</si>
  <si>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</si>
  <si>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</si>
  <si>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</si>
  <si>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</si>
  <si>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</si>
  <si>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</si>
  <si>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</si>
  <si>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</si>
  <si>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</si>
  <si>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</si>
  <si>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</si>
  <si>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</si>
  <si>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</si>
  <si>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</si>
  <si>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</si>
  <si>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</si>
  <si>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</si>
  <si>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</si>
  <si>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</si>
  <si>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</si>
  <si>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</si>
  <si>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</si>
  <si>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</si>
  <si>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</si>
  <si>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</si>
  <si>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</si>
  <si>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</si>
  <si>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</si>
  <si>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</si>
  <si>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</si>
  <si>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</si>
  <si>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</si>
  <si>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</si>
  <si>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</si>
  <si>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</si>
  <si>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</si>
  <si>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</si>
  <si>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</si>
  <si>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</si>
  <si>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</si>
  <si>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</si>
  <si>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</si>
  <si>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</si>
  <si>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</si>
  <si>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</si>
  <si>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</si>
  <si>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</si>
  <si>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</si>
  <si>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</si>
  <si>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</si>
  <si>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</si>
  <si>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</si>
  <si>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</si>
  <si>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</si>
  <si>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</si>
  <si>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</si>
  <si>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</si>
  <si>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</si>
  <si>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</si>
  <si>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</si>
  <si>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</si>
  <si>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</si>
  <si>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</si>
  <si>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</si>
  <si>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</si>
  <si>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</si>
  <si>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</si>
  <si>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</si>
  <si>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</si>
  <si>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</si>
  <si>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</si>
  <si>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</si>
  <si>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</si>
  <si>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</si>
  <si>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</si>
  <si>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</si>
  <si>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</si>
  <si>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</si>
  <si>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</si>
  <si>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</si>
  <si>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</si>
  <si>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</si>
  <si>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</si>
  <si>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</si>
  <si>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</si>
  <si>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</si>
  <si>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</si>
  <si>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</si>
  <si>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</si>
  <si>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</si>
  <si>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</si>
  <si>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</si>
  <si>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</si>
  <si>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</si>
  <si>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</si>
  <si>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</si>
  <si>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</si>
  <si>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</si>
  <si>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Registro de obras musica-
les con letra o sin ella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</si>
  <si>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</si>
  <si>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</si>
  <si>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</si>
  <si>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</si>
  <si>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Tesis, monográfico o 
anteproyecto</t>
  </si>
  <si>
    <t>Registro de producción le
tras para obras musicales (6-15)</t>
  </si>
  <si>
    <t>Registro de revistas, folletos, agendas, manuales, entre otras análogas</t>
  </si>
  <si>
    <t xml:space="preserve">                    Estadísticas trimestre abril - junio 2024.</t>
  </si>
  <si>
    <t>Registro de revistas, folletos, agendas, manuales, entre otras análogas.</t>
  </si>
  <si>
    <t xml:space="preserve"> </t>
  </si>
  <si>
    <t>Acta no compare-cencia.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</si>
</sst>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2" fillId="0" borderId="8" xfId="0" applyNumberFormat="1" applyFont="1" applyBorder="1" applyAlignment="1">
      <alignment horizontal="right" vertical="center"/>
    </xf>
    <xf numFmtId="0" fontId="11" fillId="5" borderId="7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vertical="top"/>
    </xf>
    <xf numFmtId="0" fontId="14" fillId="6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7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5" fillId="0" borderId="0" xfId="0" applyFont="1" applyAlignment="1">
      <alignment horizontal="left"/>
    </xf>
    <xf numFmtId="0" fontId="8" fillId="9" borderId="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right" vertical="center" wrapText="1"/>
    </xf>
    <xf numFmtId="0" fontId="5" fillId="0" borderId="0" xfId="0" applyFont="1"/>
    <xf numFmtId="9" fontId="11" fillId="2" borderId="8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6" fontId="1" fillId="6" borderId="4" xfId="1" applyNumberFormat="1" applyFont="1" applyFill="1" applyBorder="1"/>
    <xf numFmtId="0" fontId="20" fillId="0" borderId="0" xfId="0" applyFont="1"/>
    <xf numFmtId="0" fontId="12" fillId="0" borderId="8" xfId="0" applyFont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6" borderId="27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65" fontId="1" fillId="6" borderId="4" xfId="1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1" fillId="0" borderId="0" xfId="0" applyFont="1" applyAlignment="1">
      <alignment vertical="center" wrapText="1"/>
    </xf>
    <xf numFmtId="0" fontId="11" fillId="5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6" borderId="29" xfId="0" applyFont="1" applyFill="1" applyBorder="1" applyAlignment="1">
      <alignment horizontal="center" vertical="center"/>
    </xf>
    <xf numFmtId="9" fontId="1" fillId="0" borderId="4" xfId="0" applyNumberFormat="1" applyFont="1" applyBorder="1"/>
    <xf numFmtId="3" fontId="0" fillId="0" borderId="0" xfId="0" applyNumberFormat="1"/>
    <xf numFmtId="0" fontId="0" fillId="0" borderId="12" xfId="0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center" wrapText="1"/>
    </xf>
    <xf numFmtId="166" fontId="0" fillId="0" borderId="4" xfId="0" applyNumberFormat="1" applyBorder="1"/>
    <xf numFmtId="165" fontId="0" fillId="0" borderId="4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4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Estadísticas!$D$47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Estadísticas!$D$48:$D$50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abril - 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Estadísticas!$D$182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Estadísticas!$C$183:$C$187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Estadísticas!$D$183:$D$187</c:f>
              <c:numCache>
                <c:formatCode>General</c:formatCode>
                <c:ptCount val="5"/>
                <c:pt idx="0">
                  <c:v>29</c:v>
                </c:pt>
                <c:pt idx="1">
                  <c:v>221</c:v>
                </c:pt>
                <c:pt idx="2">
                  <c:v>0</c:v>
                </c:pt>
                <c:pt idx="3">
                  <c:v>14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Estadísticas!$C$204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Estadísticas!$B$205:$B$206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Estadísticas!$C$205:$C$206</c:f>
              <c:numCache>
                <c:formatCode>General</c:formatCode>
                <c:ptCount val="2"/>
                <c:pt idx="0">
                  <c:v>958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Estadísticas!$B$219:$B$220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Estadísticas!$C$219:$C$220</c:f>
              <c:numCache>
                <c:formatCode>General</c:formatCode>
                <c:ptCount val="2"/>
                <c:pt idx="0">
                  <c:v>606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Resumen</a:t>
            </a:r>
            <a:r>
              <a:rPr lang="es-DO" sz="1200" b="1" baseline="0">
                <a:solidFill>
                  <a:schemeClr val="tx1"/>
                </a:solidFill>
              </a:rPr>
              <a:t> del trimestre abril - junio</a:t>
            </a:r>
            <a:r>
              <a:rPr lang="es-DO" sz="1200" b="1">
                <a:solidFill>
                  <a:schemeClr val="tx1"/>
                </a:solidFill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Estadísticas!$C$337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Estadísticas!$B$338:$B$340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Estadísticas!$C$338:$C$340</c:f>
              <c:numCache>
                <c:formatCode>_(* #,##0_);_(* \(#,##0\);_(* "-"??_);_(@_)</c:formatCode>
                <c:ptCount val="3"/>
                <c:pt idx="0">
                  <c:v>11187</c:v>
                </c:pt>
                <c:pt idx="1">
                  <c:v>2726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abril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Estadísticas!$C$280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Estadísticas!$B$281:$B$283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Estadísticas!$C$281:$C$283</c:f>
              <c:numCache>
                <c:formatCode>_(* #,##0_);_(* \(#,##0\);_(* "-"??_);_(@_)</c:formatCode>
                <c:ptCount val="3"/>
                <c:pt idx="0">
                  <c:v>4370</c:v>
                </c:pt>
                <c:pt idx="1">
                  <c:v>1069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mayo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Estadísticas!$B$300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0.1364932516020666"/>
                  <c:y val="6.9714315745885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Estadísticas!$C$300</c:f>
              <c:numCache>
                <c:formatCode>_(* #,##0_);_(* \(#,##0\);_(* "-"??_);_(@_)</c:formatCode>
                <c:ptCount val="1"/>
                <c:pt idx="0">
                  <c:v>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Estadísticas!$B$301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2279158734769396"/>
                  <c:y val="0.102752251720247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Estadísticas!$C$301</c:f>
              <c:numCache>
                <c:formatCode>_(* #,##0_);_(* \(#,##0\);_(* "-"??_);_(@_)</c:formatCode>
                <c:ptCount val="1"/>
                <c:pt idx="0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Estadísticas!$B$302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Estadísticas!$C$302</c:f>
              <c:numCache>
                <c:formatCode>_(* #,##0_);_(* \(#,##0\);_(* "-"??_);_(@_)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02637903741126"/>
          <c:y val="0.23925944353532638"/>
          <c:w val="0.67238357911125435"/>
          <c:h val="0.657139525601295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Estadísticas!$B$321:$B$323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Estadísticas!$C$321:$C$323</c:f>
              <c:numCache>
                <c:formatCode>_(* #,##0_);_(* \(#,##0\);_(* "-"??_);_(@_)</c:formatCode>
                <c:ptCount val="3"/>
                <c:pt idx="0">
                  <c:v>2299</c:v>
                </c:pt>
                <c:pt idx="1">
                  <c:v>833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Estadísticas!$G$76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Estadísticas!$G$77:$G$79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23258028524207391"/>
          <c:y val="2.36054374503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Pt>
            <c:idx val="13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49C-4F7E-9284-CBC9AEC29AB8}"/>
              </c:ext>
            </c:extLst>
          </c:dPt>
          <c:dPt>
            <c:idx val="1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49C-4F7E-9284-CBC9AEC29AB8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21061671636471616"/>
                  <c:y val="2.66107531894263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1456755519292339"/>
                  <c:y val="-3.4176289214385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568420760914343"/>
                  <c:y val="-0.11028234115638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4457418428387704"/>
                  <c:y val="0.260137196087878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9077925461563"/>
                      <c:h val="6.54663255317801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1354048591841083"/>
                  <c:y val="-0.195809765921461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0.39211879176841608"/>
                  <c:y val="4.7784670005153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dLbl>
              <c:idx val="13"/>
              <c:layout>
                <c:manualLayout>
                  <c:x val="-0.37959615235672961"/>
                  <c:y val="6.3589560592242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9C-4F7E-9284-CBC9AEC29AB8}"/>
                </c:ext>
              </c:extLst>
            </c:dLbl>
            <c:dLbl>
              <c:idx val="14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9C-4F7E-9284-CBC9AEC29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Estadísticas!$B$233:$B$247</c:f>
              <c:strCache>
                <c:ptCount val="15"/>
                <c:pt idx="0">
                  <c:v>Registro de letras para una 
obra musical</c:v>
                </c:pt>
                <c:pt idx="1">
                  <c:v>Registro de producción le
tras para obras musicales (6-15)</c:v>
                </c:pt>
                <c:pt idx="2">
                  <c:v>Registro de libros</c:v>
                </c:pt>
                <c:pt idx="3">
                  <c:v>Registro de obras musica-
les con letra o sin ella</c:v>
                </c:pt>
                <c:pt idx="4">
                  <c:v>Guion cinematográfico y 
documental (largo metraje)</c:v>
                </c:pt>
                <c:pt idx="5">
                  <c:v>Registro de revistas, folletos, agendas, manuales, entre otras análogas</c:v>
                </c:pt>
                <c:pt idx="6">
                  <c:v>Guion cinematográfico y 
documental (corto metraje)</c:v>
                </c:pt>
                <c:pt idx="7">
                  <c:v>Registro de producción de 
obras musicales con letras o sin ellas (6-15)</c:v>
                </c:pt>
                <c:pt idx="8">
                  <c:v>Registro sinopsis, escaleta,
argumento</c:v>
                </c:pt>
                <c:pt idx="9">
                  <c:v>Registro proyecto</c:v>
                </c:pt>
                <c:pt idx="10">
                  <c:v>Registro de programa 
computadora</c:v>
                </c:pt>
                <c:pt idx="11">
                  <c:v>Registro de dibujo</c:v>
                </c:pt>
                <c:pt idx="12">
                  <c:v>Registro de poemas</c:v>
                </c:pt>
                <c:pt idx="13">
                  <c:v>Registro de producción de 
dibujos (6-15)</c:v>
                </c:pt>
                <c:pt idx="14">
                  <c:v>Tesis, monográfico o 
anteproyecto</c:v>
                </c:pt>
              </c:strCache>
            </c:strRef>
          </c:cat>
          <c:val>
            <c:numRef>
              <c:f>Estadísticas!$C$233:$C$247</c:f>
              <c:numCache>
                <c:formatCode>General</c:formatCode>
                <c:ptCount val="15"/>
                <c:pt idx="0">
                  <c:v>385</c:v>
                </c:pt>
                <c:pt idx="1">
                  <c:v>235</c:v>
                </c:pt>
                <c:pt idx="2">
                  <c:v>169</c:v>
                </c:pt>
                <c:pt idx="3">
                  <c:v>96</c:v>
                </c:pt>
                <c:pt idx="4">
                  <c:v>69</c:v>
                </c:pt>
                <c:pt idx="5">
                  <c:v>58</c:v>
                </c:pt>
                <c:pt idx="6">
                  <c:v>43</c:v>
                </c:pt>
                <c:pt idx="7">
                  <c:v>34</c:v>
                </c:pt>
                <c:pt idx="8">
                  <c:v>23</c:v>
                </c:pt>
                <c:pt idx="9">
                  <c:v>16</c:v>
                </c:pt>
                <c:pt idx="10">
                  <c:v>13</c:v>
                </c:pt>
                <c:pt idx="11">
                  <c:v>12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Estadísticas!$C$259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Estadísticas!$B$260:$B$262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Estadísticas!$C$260:$C$262</c:f>
              <c:numCache>
                <c:formatCode>_-* #,##0\ _€_-;\-* #,##0\ _€_-;_-* "-"??\ _€_-;_-@_-</c:formatCode>
                <c:ptCount val="3"/>
                <c:pt idx="0">
                  <c:v>712</c:v>
                </c:pt>
                <c:pt idx="1">
                  <c:v>390</c:v>
                </c:pt>
                <c:pt idx="2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Estadísticas!$D$259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Estadísticas!$B$260:$B$262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Estadísticas!$D$260:$D$262</c:f>
              <c:numCache>
                <c:formatCode>_-* #,##0.00\ _€_-;\-* #,##0.00\ _€_-;_-* "-"??\ _€_-;_-@_-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5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1621579537596317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Estadísticas!$E$47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0"/>
                  <c:y val="-0.22866244578784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Estadísticas!$C$48:$C$50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Estadísticas!$E$48:$E$50</c:f>
              <c:numCache>
                <c:formatCode>General</c:formatCode>
                <c:ptCount val="3"/>
                <c:pt idx="0">
                  <c:v>375</c:v>
                </c:pt>
                <c:pt idx="1">
                  <c:v>239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Estadísticas!$F$47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Estadísticas!$F$48:$F$50</c:f>
              <c:numCache>
                <c:formatCode>General</c:formatCode>
                <c:ptCount val="3"/>
                <c:pt idx="0">
                  <c:v>218</c:v>
                </c:pt>
                <c:pt idx="1">
                  <c:v>142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Estadísticas!$G$47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Estadísticas!$G$48:$G$50</c:f>
              <c:numCache>
                <c:formatCode>General</c:formatCode>
                <c:ptCount val="3"/>
                <c:pt idx="0">
                  <c:v>157</c:v>
                </c:pt>
                <c:pt idx="1">
                  <c:v>97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Estadísticas!$D$76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Estadísticas!$D$77:$D$79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Estadísticas!$F$76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Estadísticas!$F$77:$F$79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Estadísticas!$D$84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111402806008384"/>
                  <c:y val="4.4745866242795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Estadísticas!$C$85:$C$87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Estadísticas!$D$85:$D$87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Abril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6.6239727167612126E-3"/>
                  <c:y val="-3.453288668501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3.1452994839813599E-2"/>
                  <c:y val="-4.6047041082579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Estadísticas!$C$119:$C$125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Estadísticas!$D$119:$D$125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Mayo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Estadísticas!$C$138:$C$143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</c:strCache>
            </c:strRef>
          </c:cat>
          <c:val>
            <c:numRef>
              <c:f>Estadísticas!$D$138:$D$143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Junio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Estadísticas!$C$158:$C$162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Estadísticas!$D$158:$D$162</c:f>
              <c:numCache>
                <c:formatCode>General</c:formatCode>
                <c:ptCount val="5"/>
                <c:pt idx="0">
                  <c:v>24</c:v>
                </c:pt>
                <c:pt idx="1">
                  <c:v>218</c:v>
                </c:pt>
                <c:pt idx="2">
                  <c:v>0</c:v>
                </c:pt>
                <c:pt idx="3">
                  <c:v>8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52</xdr:row>
      <xdr:rowOff>38101</xdr:rowOff>
    </xdr:from>
    <xdr:to>
      <xdr:col>4</xdr:col>
      <xdr:colOff>47625</xdr:colOff>
      <xdr:row>68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369093</xdr:colOff>
      <xdr:row>52</xdr:row>
      <xdr:rowOff>95250</xdr:rowOff>
    </xdr:from>
    <xdr:to>
      <xdr:col>7</xdr:col>
      <xdr:colOff>204787</xdr:colOff>
      <xdr:row>68</xdr:row>
      <xdr:rowOff>130968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631033</xdr:colOff>
      <xdr:row>52</xdr:row>
      <xdr:rowOff>135731</xdr:rowOff>
    </xdr:from>
    <xdr:to>
      <xdr:col>11</xdr:col>
      <xdr:colOff>750095</xdr:colOff>
      <xdr:row>68</xdr:row>
      <xdr:rowOff>154780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90</xdr:row>
      <xdr:rowOff>180975</xdr:rowOff>
    </xdr:from>
    <xdr:to>
      <xdr:col>9</xdr:col>
      <xdr:colOff>685799</xdr:colOff>
      <xdr:row>104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128587</xdr:colOff>
      <xdr:row>91</xdr:row>
      <xdr:rowOff>2381</xdr:rowOff>
    </xdr:from>
    <xdr:to>
      <xdr:col>6</xdr:col>
      <xdr:colOff>404812</xdr:colOff>
      <xdr:row>104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43544</xdr:colOff>
      <xdr:row>91</xdr:row>
      <xdr:rowOff>13607</xdr:rowOff>
    </xdr:from>
    <xdr:to>
      <xdr:col>2</xdr:col>
      <xdr:colOff>1767568</xdr:colOff>
      <xdr:row>104</xdr:row>
      <xdr:rowOff>51708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436562</xdr:colOff>
      <xdr:row>109</xdr:row>
      <xdr:rowOff>174625</xdr:rowOff>
    </xdr:from>
    <xdr:to>
      <xdr:col>9</xdr:col>
      <xdr:colOff>603249</xdr:colOff>
      <xdr:row>127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412749</xdr:colOff>
      <xdr:row>131</xdr:row>
      <xdr:rowOff>15876</xdr:rowOff>
    </xdr:from>
    <xdr:to>
      <xdr:col>9</xdr:col>
      <xdr:colOff>650875</xdr:colOff>
      <xdr:row>150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152</xdr:row>
      <xdr:rowOff>95250</xdr:rowOff>
    </xdr:from>
    <xdr:to>
      <xdr:col>10</xdr:col>
      <xdr:colOff>9525</xdr:colOff>
      <xdr:row>173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178</xdr:row>
      <xdr:rowOff>158750</xdr:rowOff>
    </xdr:from>
    <xdr:to>
      <xdr:col>9</xdr:col>
      <xdr:colOff>631031</xdr:colOff>
      <xdr:row>195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197</xdr:row>
      <xdr:rowOff>76201</xdr:rowOff>
    </xdr:from>
    <xdr:to>
      <xdr:col>9</xdr:col>
      <xdr:colOff>619125</xdr:colOff>
      <xdr:row>211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212</xdr:row>
      <xdr:rowOff>171450</xdr:rowOff>
    </xdr:from>
    <xdr:to>
      <xdr:col>9</xdr:col>
      <xdr:colOff>657224</xdr:colOff>
      <xdr:row>225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435767</xdr:colOff>
      <xdr:row>335</xdr:row>
      <xdr:rowOff>73479</xdr:rowOff>
    </xdr:from>
    <xdr:to>
      <xdr:col>11</xdr:col>
      <xdr:colOff>653143</xdr:colOff>
      <xdr:row>354</xdr:row>
      <xdr:rowOff>147297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231321</xdr:colOff>
      <xdr:row>273</xdr:row>
      <xdr:rowOff>54429</xdr:rowOff>
    </xdr:from>
    <xdr:to>
      <xdr:col>11</xdr:col>
      <xdr:colOff>598715</xdr:colOff>
      <xdr:row>289</xdr:row>
      <xdr:rowOff>37081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312964</xdr:colOff>
      <xdr:row>292</xdr:row>
      <xdr:rowOff>95250</xdr:rowOff>
    </xdr:from>
    <xdr:to>
      <xdr:col>11</xdr:col>
      <xdr:colOff>612321</xdr:colOff>
      <xdr:row>311</xdr:row>
      <xdr:rowOff>81641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367392</xdr:colOff>
      <xdr:row>312</xdr:row>
      <xdr:rowOff>169069</xdr:rowOff>
    </xdr:from>
    <xdr:to>
      <xdr:col>11</xdr:col>
      <xdr:colOff>612321</xdr:colOff>
      <xdr:row>332</xdr:row>
      <xdr:rowOff>122464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90</xdr:row>
      <xdr:rowOff>146447</xdr:rowOff>
    </xdr:from>
    <xdr:to>
      <xdr:col>14</xdr:col>
      <xdr:colOff>500062</xdr:colOff>
      <xdr:row>104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110217</xdr:colOff>
      <xdr:row>230</xdr:row>
      <xdr:rowOff>5781</xdr:rowOff>
    </xdr:from>
    <xdr:to>
      <xdr:col>11</xdr:col>
      <xdr:colOff>449036</xdr:colOff>
      <xdr:row>247</xdr:row>
      <xdr:rowOff>190839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142874</xdr:colOff>
      <xdr:row>251</xdr:row>
      <xdr:rowOff>29934</xdr:rowOff>
    </xdr:from>
    <xdr:to>
      <xdr:col>11</xdr:col>
      <xdr:colOff>530679</xdr:colOff>
      <xdr:row>269</xdr:row>
      <xdr:rowOff>163284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54"/>
  <sheetViews>
    <sheetView showGridLines="0" tabSelected="1" zoomScale="90" zoomScaleNormal="90" zoomScaleSheetLayoutView="70" workbookViewId="0">
      <selection activeCell="D335" sqref="D335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36" t="s">
        <v>120</v>
      </c>
      <c r="D7" s="36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33" t="s">
        <v>0</v>
      </c>
      <c r="C12" s="96"/>
      <c r="D12" s="94"/>
      <c r="E12" s="94"/>
      <c r="F12" s="94"/>
      <c r="G12" s="94"/>
    </row>
    <row r="13" spans="1:8" s="94" customFormat="1" ht="32.25" customHeight="1" x14ac:dyDescent="0.25">
      <c r="D13" s="95" t="s">
        <v>55</v>
      </c>
      <c r="E13" s="33"/>
    </row>
    <row r="14" spans="1:8" ht="15" customHeight="1" x14ac:dyDescent="0.25">
      <c r="B14" s="144" t="s">
        <v>1</v>
      </c>
      <c r="C14" s="144" t="s">
        <v>2</v>
      </c>
      <c r="D14" s="135" t="s">
        <v>3</v>
      </c>
      <c r="E14" s="153" t="s">
        <v>4</v>
      </c>
      <c r="F14" s="154"/>
      <c r="G14" s="135" t="s">
        <v>5</v>
      </c>
      <c r="H14" s="146" t="s">
        <v>6</v>
      </c>
    </row>
    <row r="15" spans="1:8" x14ac:dyDescent="0.25">
      <c r="B15" s="147"/>
      <c r="C15" s="147"/>
      <c r="D15" s="152"/>
      <c r="E15" s="41" t="s">
        <v>7</v>
      </c>
      <c r="F15" s="41" t="s">
        <v>8</v>
      </c>
      <c r="G15" s="152"/>
      <c r="H15" s="146"/>
    </row>
    <row r="16" spans="1:8" ht="60" x14ac:dyDescent="0.25">
      <c r="B16" s="89">
        <v>1</v>
      </c>
      <c r="C16" s="38" t="s">
        <v>56</v>
      </c>
      <c r="D16" s="89">
        <v>74</v>
      </c>
      <c r="E16" s="39">
        <v>43</v>
      </c>
      <c r="F16" s="39">
        <v>31</v>
      </c>
      <c r="G16" s="38" t="s">
        <v>57</v>
      </c>
      <c r="H16" s="90" t="s">
        <v>58</v>
      </c>
    </row>
    <row r="17" spans="2:8" ht="63" customHeight="1" x14ac:dyDescent="0.25">
      <c r="B17" s="89">
        <v>2</v>
      </c>
      <c r="C17" s="38" t="s">
        <v>59</v>
      </c>
      <c r="D17" s="89">
        <v>27</v>
      </c>
      <c r="E17" s="39">
        <v>19</v>
      </c>
      <c r="F17" s="39">
        <v>8</v>
      </c>
      <c r="G17" s="38" t="s">
        <v>60</v>
      </c>
      <c r="H17" s="90" t="s">
        <v>61</v>
      </c>
    </row>
    <row r="18" spans="2:8" ht="75" customHeight="1" x14ac:dyDescent="0.25">
      <c r="B18" s="89">
        <v>3</v>
      </c>
      <c r="C18" s="38" t="s">
        <v>62</v>
      </c>
      <c r="D18" s="89">
        <v>147</v>
      </c>
      <c r="E18" s="39">
        <v>78</v>
      </c>
      <c r="F18" s="39">
        <v>69</v>
      </c>
      <c r="G18" s="38" t="s">
        <v>63</v>
      </c>
      <c r="H18" s="90" t="s">
        <v>64</v>
      </c>
    </row>
    <row r="19" spans="2:8" ht="60" customHeight="1" x14ac:dyDescent="0.25">
      <c r="B19" s="89">
        <v>4</v>
      </c>
      <c r="C19" s="38" t="s">
        <v>65</v>
      </c>
      <c r="D19" s="89">
        <v>127</v>
      </c>
      <c r="E19" s="39">
        <v>78</v>
      </c>
      <c r="F19" s="39">
        <v>49</v>
      </c>
      <c r="G19" s="38" t="s">
        <v>66</v>
      </c>
      <c r="H19" s="90"/>
    </row>
    <row r="20" spans="2:8" ht="33.75" customHeight="1" x14ac:dyDescent="0.25">
      <c r="B20" s="155" t="s">
        <v>68</v>
      </c>
      <c r="C20" s="156"/>
      <c r="D20" s="35">
        <f>SUM(D16:D19)</f>
        <v>375</v>
      </c>
      <c r="E20" s="35">
        <f>SUM(E16:E19)</f>
        <v>218</v>
      </c>
      <c r="F20" s="35">
        <f>SUM(F16:F19)</f>
        <v>157</v>
      </c>
      <c r="G20" s="37"/>
      <c r="H20" s="40"/>
    </row>
    <row r="21" spans="2:8" ht="33.75" customHeight="1" x14ac:dyDescent="0.25"/>
    <row r="22" spans="2:8" x14ac:dyDescent="0.25">
      <c r="D22" s="2" t="s">
        <v>67</v>
      </c>
      <c r="E22" s="1"/>
    </row>
    <row r="23" spans="2:8" ht="15" customHeight="1" x14ac:dyDescent="0.25">
      <c r="B23" s="144" t="s">
        <v>1</v>
      </c>
      <c r="C23" s="133" t="s">
        <v>2</v>
      </c>
      <c r="D23" s="135" t="s">
        <v>3</v>
      </c>
      <c r="E23" s="149" t="s">
        <v>4</v>
      </c>
      <c r="F23" s="150"/>
      <c r="G23" s="142" t="s">
        <v>5</v>
      </c>
      <c r="H23" s="151" t="s">
        <v>6</v>
      </c>
    </row>
    <row r="24" spans="2:8" x14ac:dyDescent="0.25">
      <c r="B24" s="136"/>
      <c r="C24" s="134"/>
      <c r="D24" s="136"/>
      <c r="E24" s="43" t="s">
        <v>7</v>
      </c>
      <c r="F24" s="44" t="s">
        <v>8</v>
      </c>
      <c r="G24" s="143"/>
      <c r="H24" s="148"/>
    </row>
    <row r="25" spans="2:8" ht="33" customHeight="1" x14ac:dyDescent="0.25">
      <c r="B25" s="89">
        <v>1</v>
      </c>
      <c r="C25" s="38" t="s">
        <v>70</v>
      </c>
      <c r="D25" s="89">
        <v>84</v>
      </c>
      <c r="E25" s="39">
        <v>53</v>
      </c>
      <c r="F25" s="39">
        <v>31</v>
      </c>
      <c r="G25" s="38" t="s">
        <v>71</v>
      </c>
      <c r="H25" s="90" t="s">
        <v>72</v>
      </c>
    </row>
    <row r="26" spans="2:8" ht="44.25" customHeight="1" x14ac:dyDescent="0.25">
      <c r="B26" s="89">
        <v>2</v>
      </c>
      <c r="C26" s="38" t="s">
        <v>73</v>
      </c>
      <c r="D26" s="89">
        <v>49</v>
      </c>
      <c r="E26" s="39">
        <v>38</v>
      </c>
      <c r="F26" s="39">
        <v>11</v>
      </c>
      <c r="G26" s="38" t="s">
        <v>74</v>
      </c>
      <c r="H26" s="90" t="s">
        <v>75</v>
      </c>
    </row>
    <row r="27" spans="2:8" ht="44.25" customHeight="1" x14ac:dyDescent="0.25">
      <c r="B27" s="89">
        <v>3</v>
      </c>
      <c r="C27" s="38" t="s">
        <v>76</v>
      </c>
      <c r="D27" s="89">
        <v>22</v>
      </c>
      <c r="E27" s="39">
        <v>14</v>
      </c>
      <c r="F27" s="39">
        <v>8</v>
      </c>
      <c r="G27" s="38" t="s">
        <v>77</v>
      </c>
      <c r="H27" s="90" t="s">
        <v>78</v>
      </c>
    </row>
    <row r="28" spans="2:8" ht="45.75" customHeight="1" x14ac:dyDescent="0.25">
      <c r="B28" s="89">
        <v>4</v>
      </c>
      <c r="C28" s="38" t="s">
        <v>79</v>
      </c>
      <c r="D28" s="89">
        <v>84</v>
      </c>
      <c r="E28" s="39">
        <v>37</v>
      </c>
      <c r="F28" s="39">
        <v>47</v>
      </c>
      <c r="G28" s="38" t="s">
        <v>80</v>
      </c>
      <c r="H28" s="90" t="s">
        <v>81</v>
      </c>
    </row>
    <row r="29" spans="2:8" ht="30.75" customHeight="1" x14ac:dyDescent="0.25">
      <c r="B29" s="139" t="s">
        <v>69</v>
      </c>
      <c r="C29" s="140"/>
      <c r="D29" s="41">
        <f>SUM(D25:D28)</f>
        <v>239</v>
      </c>
      <c r="E29" s="41">
        <f>SUM(E25:E28)</f>
        <v>142</v>
      </c>
      <c r="F29" s="45">
        <f>SUM(F25:F28)</f>
        <v>97</v>
      </c>
      <c r="G29" s="46"/>
      <c r="H29" s="47"/>
    </row>
    <row r="32" spans="2:8" x14ac:dyDescent="0.25">
      <c r="D32" s="2" t="s">
        <v>99</v>
      </c>
      <c r="E32" s="1"/>
    </row>
    <row r="33" spans="2:8" x14ac:dyDescent="0.25">
      <c r="B33" s="144" t="s">
        <v>1</v>
      </c>
      <c r="C33" s="133" t="s">
        <v>2</v>
      </c>
      <c r="D33" s="142" t="s">
        <v>3</v>
      </c>
      <c r="E33" s="149" t="s">
        <v>4</v>
      </c>
      <c r="F33" s="150"/>
      <c r="G33" s="142" t="s">
        <v>5</v>
      </c>
      <c r="H33" s="151" t="s">
        <v>6</v>
      </c>
    </row>
    <row r="34" spans="2:8" x14ac:dyDescent="0.25">
      <c r="B34" s="147"/>
      <c r="C34" s="134"/>
      <c r="D34" s="148"/>
      <c r="E34" s="44" t="s">
        <v>7</v>
      </c>
      <c r="F34" s="44" t="s">
        <v>8</v>
      </c>
      <c r="G34" s="148"/>
      <c r="H34" s="148"/>
    </row>
    <row r="35" spans="2:8" ht="32.25" customHeight="1" x14ac:dyDescent="0.25">
      <c r="B35" s="89">
        <v>1</v>
      </c>
      <c r="C35" s="38" t="s">
        <v>83</v>
      </c>
      <c r="D35" s="39">
        <v>39</v>
      </c>
      <c r="E35" s="39">
        <v>3</v>
      </c>
      <c r="F35" s="39">
        <v>36</v>
      </c>
      <c r="G35" s="38" t="s">
        <v>84</v>
      </c>
      <c r="H35" s="90" t="s">
        <v>85</v>
      </c>
    </row>
    <row r="36" spans="2:8" ht="32.25" customHeight="1" x14ac:dyDescent="0.25">
      <c r="B36" s="89">
        <v>2</v>
      </c>
      <c r="C36" s="38" t="s">
        <v>86</v>
      </c>
      <c r="D36" s="89">
        <v>26</v>
      </c>
      <c r="E36" s="39">
        <v>12</v>
      </c>
      <c r="F36" s="39">
        <v>14</v>
      </c>
      <c r="G36" s="38" t="s">
        <v>84</v>
      </c>
      <c r="H36" s="90" t="s">
        <v>87</v>
      </c>
    </row>
    <row r="37" spans="2:8" ht="32.25" customHeight="1" x14ac:dyDescent="0.25">
      <c r="B37" s="89">
        <v>3</v>
      </c>
      <c r="C37" s="38" t="s">
        <v>88</v>
      </c>
      <c r="D37" s="89">
        <v>24</v>
      </c>
      <c r="E37" s="39">
        <v>7</v>
      </c>
      <c r="F37" s="39">
        <v>17</v>
      </c>
      <c r="G37" s="38" t="s">
        <v>89</v>
      </c>
      <c r="H37" s="90" t="s">
        <v>90</v>
      </c>
    </row>
    <row r="38" spans="2:8" ht="32.25" customHeight="1" x14ac:dyDescent="0.25">
      <c r="B38" s="89">
        <v>4</v>
      </c>
      <c r="C38" s="38" t="s">
        <v>91</v>
      </c>
      <c r="D38" s="89">
        <v>36</v>
      </c>
      <c r="E38" s="39">
        <v>17</v>
      </c>
      <c r="F38" s="39">
        <v>19</v>
      </c>
      <c r="G38" s="38" t="s">
        <v>92</v>
      </c>
      <c r="H38" s="90" t="s">
        <v>93</v>
      </c>
    </row>
    <row r="39" spans="2:8" ht="32.25" customHeight="1" x14ac:dyDescent="0.25">
      <c r="B39" s="89">
        <v>5</v>
      </c>
      <c r="C39" s="38" t="s">
        <v>94</v>
      </c>
      <c r="D39" s="89">
        <v>39</v>
      </c>
      <c r="E39" s="39">
        <v>3</v>
      </c>
      <c r="F39" s="39">
        <v>36</v>
      </c>
      <c r="G39" s="38" t="s">
        <v>95</v>
      </c>
      <c r="H39" s="90" t="s">
        <v>96</v>
      </c>
    </row>
    <row r="40" spans="2:8" ht="32.25" customHeight="1" x14ac:dyDescent="0.25">
      <c r="B40" s="89">
        <v>6</v>
      </c>
      <c r="C40" s="38" t="s">
        <v>97</v>
      </c>
      <c r="D40" s="89">
        <v>35</v>
      </c>
      <c r="E40" s="39">
        <v>17</v>
      </c>
      <c r="F40" s="39">
        <v>18</v>
      </c>
      <c r="G40" s="38" t="s">
        <v>95</v>
      </c>
      <c r="H40" s="90" t="s">
        <v>98</v>
      </c>
    </row>
    <row r="41" spans="2:8" ht="29.25" customHeight="1" x14ac:dyDescent="0.25">
      <c r="B41" s="139" t="s">
        <v>82</v>
      </c>
      <c r="C41" s="140"/>
      <c r="D41" s="41">
        <f>SUM(D35:D40)</f>
        <v>199</v>
      </c>
      <c r="E41" s="45">
        <f>SUM(E35:E40)</f>
        <v>59</v>
      </c>
      <c r="F41" s="45">
        <f>SUM(F35:F40)</f>
        <v>140</v>
      </c>
      <c r="G41" s="47"/>
      <c r="H41" s="47"/>
    </row>
    <row r="44" spans="2:8" x14ac:dyDescent="0.25">
      <c r="C44" s="5"/>
      <c r="D44" s="5"/>
      <c r="E44" s="5"/>
      <c r="F44" s="5"/>
      <c r="G44" s="5"/>
    </row>
    <row r="45" spans="2:8" x14ac:dyDescent="0.25">
      <c r="C45" s="141" t="s">
        <v>104</v>
      </c>
      <c r="D45" s="141"/>
      <c r="E45" s="141"/>
      <c r="F45" s="141"/>
      <c r="G45" s="141"/>
    </row>
    <row r="47" spans="2:8" ht="28.5" customHeight="1" x14ac:dyDescent="0.25">
      <c r="C47" s="73" t="s">
        <v>10</v>
      </c>
      <c r="D47" s="74" t="s">
        <v>12</v>
      </c>
      <c r="E47" s="74" t="s">
        <v>39</v>
      </c>
      <c r="F47" s="75" t="s">
        <v>13</v>
      </c>
      <c r="G47" s="75" t="s">
        <v>14</v>
      </c>
    </row>
    <row r="48" spans="2:8" x14ac:dyDescent="0.25">
      <c r="C48" s="6" t="s">
        <v>100</v>
      </c>
      <c r="D48" s="7">
        <v>4</v>
      </c>
      <c r="E48" s="70">
        <f>+D20</f>
        <v>375</v>
      </c>
      <c r="F48" s="70">
        <f>+E20</f>
        <v>218</v>
      </c>
      <c r="G48" s="70">
        <v>157</v>
      </c>
    </row>
    <row r="49" spans="3:9" x14ac:dyDescent="0.25">
      <c r="C49" s="6" t="s">
        <v>101</v>
      </c>
      <c r="D49" s="7">
        <v>4</v>
      </c>
      <c r="E49" s="70">
        <f>+D29</f>
        <v>239</v>
      </c>
      <c r="F49" s="70">
        <f>+E29</f>
        <v>142</v>
      </c>
      <c r="G49" s="71">
        <f>+F29</f>
        <v>97</v>
      </c>
    </row>
    <row r="50" spans="3:9" x14ac:dyDescent="0.25">
      <c r="C50" s="6" t="s">
        <v>102</v>
      </c>
      <c r="D50" s="7">
        <v>6</v>
      </c>
      <c r="E50" s="70">
        <f>+D41</f>
        <v>199</v>
      </c>
      <c r="F50" s="70">
        <f>+E41</f>
        <v>59</v>
      </c>
      <c r="G50" s="71">
        <f>+F41</f>
        <v>140</v>
      </c>
    </row>
    <row r="51" spans="3:9" x14ac:dyDescent="0.25">
      <c r="C51" s="8" t="s">
        <v>15</v>
      </c>
      <c r="D51" s="9">
        <f>SUM(D48:D50)</f>
        <v>14</v>
      </c>
      <c r="E51" s="9">
        <f>SUM(E48:E50)</f>
        <v>813</v>
      </c>
      <c r="F51" s="9">
        <f>SUM(F48:F50)</f>
        <v>419</v>
      </c>
      <c r="G51" s="9">
        <f>SUM(G48:G50)</f>
        <v>394</v>
      </c>
      <c r="H51" s="5"/>
      <c r="I51" s="5"/>
    </row>
    <row r="72" spans="1:8" ht="23.25" x14ac:dyDescent="0.35">
      <c r="A72" s="4" t="s">
        <v>16</v>
      </c>
      <c r="B72" s="30"/>
    </row>
    <row r="75" spans="1:8" ht="18" customHeight="1" x14ac:dyDescent="0.25">
      <c r="C75" s="137" t="str">
        <f>+$C$45</f>
        <v>Resumen del trimestre abril-junio 2024</v>
      </c>
      <c r="D75" s="137"/>
      <c r="E75" s="137"/>
      <c r="F75" s="137"/>
      <c r="G75" s="137"/>
      <c r="H75" s="138"/>
    </row>
    <row r="76" spans="1:8" ht="31.5" x14ac:dyDescent="0.25">
      <c r="C76" s="31" t="s">
        <v>10</v>
      </c>
      <c r="D76" s="31" t="s">
        <v>36</v>
      </c>
      <c r="E76" s="31" t="s">
        <v>17</v>
      </c>
      <c r="F76" s="31" t="s">
        <v>18</v>
      </c>
      <c r="G76" s="31" t="s">
        <v>37</v>
      </c>
    </row>
    <row r="77" spans="1:8" ht="15.75" x14ac:dyDescent="0.25">
      <c r="C77" s="29" t="str">
        <f>+$C$48</f>
        <v>Abril</v>
      </c>
      <c r="D77" s="29">
        <v>2</v>
      </c>
      <c r="E77" s="29">
        <v>0</v>
      </c>
      <c r="F77" s="29"/>
      <c r="G77" s="29"/>
    </row>
    <row r="78" spans="1:8" ht="15.75" x14ac:dyDescent="0.25">
      <c r="C78" s="29" t="str">
        <f>+$C$49</f>
        <v>Mayo</v>
      </c>
      <c r="D78" s="29">
        <v>1</v>
      </c>
      <c r="E78" s="29"/>
      <c r="F78" s="29">
        <v>1</v>
      </c>
      <c r="G78" s="29"/>
    </row>
    <row r="79" spans="1:8" ht="15.75" x14ac:dyDescent="0.25">
      <c r="C79" s="29" t="str">
        <f>+$C$50</f>
        <v>Junio</v>
      </c>
      <c r="D79" s="29">
        <v>0</v>
      </c>
      <c r="E79" s="29"/>
      <c r="F79" s="29"/>
      <c r="G79" s="29">
        <v>1</v>
      </c>
    </row>
    <row r="80" spans="1:8" x14ac:dyDescent="0.25">
      <c r="C80" s="1" t="s">
        <v>15</v>
      </c>
      <c r="D80" s="5">
        <f>SUM(D77:D79)</f>
        <v>3</v>
      </c>
      <c r="E80" s="5">
        <f>SUM(E77:E79)</f>
        <v>0</v>
      </c>
      <c r="F80" s="5">
        <f>SUM(F77:F79)</f>
        <v>1</v>
      </c>
      <c r="G80" s="5">
        <f>SUM(G77:G79)</f>
        <v>1</v>
      </c>
    </row>
    <row r="83" spans="3:6" ht="15.75" x14ac:dyDescent="0.25">
      <c r="C83" s="72" t="s">
        <v>38</v>
      </c>
      <c r="D83" s="72"/>
      <c r="E83" s="72"/>
      <c r="F83" s="72"/>
    </row>
    <row r="84" spans="3:6" ht="15.75" x14ac:dyDescent="0.25">
      <c r="C84" s="31" t="s">
        <v>10</v>
      </c>
      <c r="D84" s="31" t="s">
        <v>11</v>
      </c>
    </row>
    <row r="85" spans="3:6" ht="15.75" x14ac:dyDescent="0.25">
      <c r="C85" s="29" t="str">
        <f>+$C$48</f>
        <v>Abril</v>
      </c>
      <c r="D85" s="29">
        <v>5</v>
      </c>
    </row>
    <row r="86" spans="3:6" ht="15.75" x14ac:dyDescent="0.25">
      <c r="C86" s="29" t="str">
        <f>+$C$49</f>
        <v>Mayo</v>
      </c>
      <c r="D86" s="29">
        <v>9</v>
      </c>
    </row>
    <row r="87" spans="3:6" ht="15.75" x14ac:dyDescent="0.25">
      <c r="C87" s="29" t="str">
        <f>+$C$50</f>
        <v>Junio</v>
      </c>
      <c r="D87" s="29">
        <v>10</v>
      </c>
    </row>
    <row r="88" spans="3:6" x14ac:dyDescent="0.25">
      <c r="C88" s="42" t="s">
        <v>40</v>
      </c>
      <c r="D88" s="5">
        <f>SUM(D85:D87)</f>
        <v>24</v>
      </c>
    </row>
    <row r="89" spans="3:6" x14ac:dyDescent="0.25">
      <c r="C89" s="42"/>
      <c r="D89" s="5"/>
    </row>
    <row r="90" spans="3:6" x14ac:dyDescent="0.25">
      <c r="C90" s="42"/>
      <c r="D90" s="5"/>
    </row>
    <row r="109" spans="1:3" ht="23.25" x14ac:dyDescent="0.35">
      <c r="A109" s="132" t="s">
        <v>34</v>
      </c>
      <c r="B109" s="132"/>
      <c r="C109" s="132"/>
    </row>
    <row r="116" spans="3:4" x14ac:dyDescent="0.25">
      <c r="C116" s="10">
        <v>45383</v>
      </c>
    </row>
    <row r="117" spans="3:4" ht="15.75" thickBot="1" x14ac:dyDescent="0.3"/>
    <row r="118" spans="3:4" ht="16.5" thickBot="1" x14ac:dyDescent="0.3">
      <c r="C118" s="11" t="s">
        <v>19</v>
      </c>
      <c r="D118" s="12" t="s">
        <v>11</v>
      </c>
    </row>
    <row r="119" spans="3:4" ht="16.5" thickBot="1" x14ac:dyDescent="0.3">
      <c r="C119" s="53" t="s">
        <v>41</v>
      </c>
      <c r="D119" s="54">
        <v>0</v>
      </c>
    </row>
    <row r="120" spans="3:4" ht="32.25" thickBot="1" x14ac:dyDescent="0.3">
      <c r="C120" s="55" t="s">
        <v>42</v>
      </c>
      <c r="D120" s="54">
        <v>2</v>
      </c>
    </row>
    <row r="121" spans="3:4" ht="16.5" thickBot="1" x14ac:dyDescent="0.3">
      <c r="C121" s="55" t="s">
        <v>20</v>
      </c>
      <c r="D121" s="54">
        <v>0</v>
      </c>
    </row>
    <row r="122" spans="3:4" ht="16.5" thickBot="1" x14ac:dyDescent="0.3">
      <c r="C122" s="56" t="s">
        <v>21</v>
      </c>
      <c r="D122" s="54">
        <v>6</v>
      </c>
    </row>
    <row r="123" spans="3:4" ht="16.5" thickBot="1" x14ac:dyDescent="0.3">
      <c r="C123" s="56" t="s">
        <v>43</v>
      </c>
      <c r="D123" s="54">
        <v>19</v>
      </c>
    </row>
    <row r="124" spans="3:4" ht="16.5" thickBot="1" x14ac:dyDescent="0.3">
      <c r="C124" s="56" t="s">
        <v>52</v>
      </c>
      <c r="D124" s="54">
        <v>0</v>
      </c>
    </row>
    <row r="125" spans="3:4" ht="16.5" thickBot="1" x14ac:dyDescent="0.3">
      <c r="C125" s="56" t="s">
        <v>51</v>
      </c>
      <c r="D125" s="54">
        <v>0</v>
      </c>
    </row>
    <row r="126" spans="3:4" ht="16.5" thickBot="1" x14ac:dyDescent="0.3">
      <c r="C126" s="13" t="s">
        <v>15</v>
      </c>
      <c r="D126" s="14">
        <f>SUM(D119:D125)</f>
        <v>27</v>
      </c>
    </row>
    <row r="135" spans="3:4" x14ac:dyDescent="0.25">
      <c r="C135" s="10">
        <v>45413</v>
      </c>
    </row>
    <row r="136" spans="3:4" ht="15.75" thickBot="1" x14ac:dyDescent="0.3"/>
    <row r="137" spans="3:4" ht="16.5" thickBot="1" x14ac:dyDescent="0.3">
      <c r="C137" s="11" t="s">
        <v>19</v>
      </c>
      <c r="D137" s="12" t="s">
        <v>11</v>
      </c>
    </row>
    <row r="138" spans="3:4" ht="16.5" thickBot="1" x14ac:dyDescent="0.3">
      <c r="C138" s="53" t="s">
        <v>41</v>
      </c>
      <c r="D138" s="54">
        <v>5</v>
      </c>
    </row>
    <row r="139" spans="3:4" ht="32.25" thickBot="1" x14ac:dyDescent="0.3">
      <c r="C139" s="55" t="s">
        <v>42</v>
      </c>
      <c r="D139" s="54">
        <v>1</v>
      </c>
    </row>
    <row r="140" spans="3:4" ht="16.5" thickBot="1" x14ac:dyDescent="0.3">
      <c r="C140" s="55" t="s">
        <v>20</v>
      </c>
      <c r="D140" s="54">
        <v>0</v>
      </c>
    </row>
    <row r="141" spans="3:4" ht="16.5" thickBot="1" x14ac:dyDescent="0.3">
      <c r="C141" s="56" t="s">
        <v>21</v>
      </c>
      <c r="D141" s="54">
        <v>0</v>
      </c>
    </row>
    <row r="142" spans="3:4" ht="16.5" thickBot="1" x14ac:dyDescent="0.3">
      <c r="C142" s="56" t="s">
        <v>43</v>
      </c>
      <c r="D142" s="54">
        <v>6</v>
      </c>
    </row>
    <row r="143" spans="3:4" ht="16.5" thickBot="1" x14ac:dyDescent="0.3">
      <c r="C143" s="56" t="s">
        <v>52</v>
      </c>
      <c r="D143" s="54">
        <v>0</v>
      </c>
    </row>
    <row r="144" spans="3:4" ht="16.5" thickBot="1" x14ac:dyDescent="0.3">
      <c r="C144" s="56" t="s">
        <v>51</v>
      </c>
      <c r="D144" s="54">
        <v>0</v>
      </c>
    </row>
    <row r="145" spans="3:8" ht="16.5" thickBot="1" x14ac:dyDescent="0.3">
      <c r="C145" s="49" t="s">
        <v>15</v>
      </c>
      <c r="D145" s="50">
        <f>SUM(D138:D144)</f>
        <v>12</v>
      </c>
    </row>
    <row r="155" spans="3:8" x14ac:dyDescent="0.25">
      <c r="C155" s="10">
        <v>45444</v>
      </c>
    </row>
    <row r="156" spans="3:8" ht="15.75" thickBot="1" x14ac:dyDescent="0.3"/>
    <row r="157" spans="3:8" ht="16.5" thickBot="1" x14ac:dyDescent="0.3">
      <c r="C157" s="11" t="s">
        <v>19</v>
      </c>
      <c r="D157" s="12" t="s">
        <v>11</v>
      </c>
    </row>
    <row r="158" spans="3:8" ht="16.5" thickBot="1" x14ac:dyDescent="0.3">
      <c r="C158" s="53" t="s">
        <v>41</v>
      </c>
      <c r="D158" s="54">
        <v>24</v>
      </c>
    </row>
    <row r="159" spans="3:8" ht="32.25" thickBot="1" x14ac:dyDescent="0.3">
      <c r="C159" s="55" t="s">
        <v>42</v>
      </c>
      <c r="D159" s="54">
        <v>218</v>
      </c>
    </row>
    <row r="160" spans="3:8" ht="16.5" thickBot="1" x14ac:dyDescent="0.3">
      <c r="C160" s="55" t="s">
        <v>20</v>
      </c>
      <c r="D160" s="54">
        <v>0</v>
      </c>
      <c r="G160" s="48"/>
      <c r="H160" s="48"/>
    </row>
    <row r="161" spans="2:5" ht="16.5" thickBot="1" x14ac:dyDescent="0.3">
      <c r="C161" s="56" t="s">
        <v>21</v>
      </c>
      <c r="D161" s="54">
        <v>8</v>
      </c>
    </row>
    <row r="162" spans="2:5" ht="16.5" thickBot="1" x14ac:dyDescent="0.3">
      <c r="C162" s="56" t="s">
        <v>43</v>
      </c>
      <c r="D162" s="54">
        <v>22</v>
      </c>
    </row>
    <row r="163" spans="2:5" ht="16.5" thickBot="1" x14ac:dyDescent="0.3">
      <c r="C163" s="56" t="s">
        <v>52</v>
      </c>
      <c r="D163" s="54">
        <v>0</v>
      </c>
    </row>
    <row r="164" spans="2:5" ht="16.5" thickBot="1" x14ac:dyDescent="0.3">
      <c r="C164" s="56" t="s">
        <v>51</v>
      </c>
      <c r="D164" s="54">
        <v>0</v>
      </c>
    </row>
    <row r="165" spans="2:5" ht="16.5" thickBot="1" x14ac:dyDescent="0.3">
      <c r="C165" s="49" t="s">
        <v>15</v>
      </c>
      <c r="D165" s="50">
        <f>SUM(D158:D164)</f>
        <v>272</v>
      </c>
    </row>
    <row r="176" spans="2:5" ht="15.75" x14ac:dyDescent="0.25">
      <c r="B176" s="51" t="s">
        <v>35</v>
      </c>
      <c r="D176" s="48"/>
      <c r="E176" s="48"/>
    </row>
    <row r="177" spans="2:4" ht="15.75" x14ac:dyDescent="0.25">
      <c r="B177" s="48" t="str">
        <f>+$C$75</f>
        <v>Resumen del trimestre abril-junio 2024</v>
      </c>
      <c r="C177" s="48"/>
    </row>
    <row r="181" spans="2:4" ht="15.75" thickBot="1" x14ac:dyDescent="0.3"/>
    <row r="182" spans="2:4" ht="16.5" thickBot="1" x14ac:dyDescent="0.3">
      <c r="C182" s="11" t="s">
        <v>19</v>
      </c>
      <c r="D182" s="12" t="s">
        <v>11</v>
      </c>
    </row>
    <row r="183" spans="2:4" ht="16.5" thickBot="1" x14ac:dyDescent="0.3">
      <c r="C183" s="53" t="s">
        <v>41</v>
      </c>
      <c r="D183" s="54">
        <f>+D119+D138+D158</f>
        <v>29</v>
      </c>
    </row>
    <row r="184" spans="2:4" ht="32.25" thickBot="1" x14ac:dyDescent="0.3">
      <c r="C184" s="55" t="s">
        <v>42</v>
      </c>
      <c r="D184" s="54">
        <f>+D120+D139+D159</f>
        <v>221</v>
      </c>
    </row>
    <row r="185" spans="2:4" ht="16.5" thickBot="1" x14ac:dyDescent="0.3">
      <c r="C185" s="55" t="s">
        <v>20</v>
      </c>
      <c r="D185" s="54">
        <f>+D121+D140+D160</f>
        <v>0</v>
      </c>
    </row>
    <row r="186" spans="2:4" ht="16.5" thickBot="1" x14ac:dyDescent="0.3">
      <c r="C186" s="56" t="s">
        <v>21</v>
      </c>
      <c r="D186" s="54">
        <f>+D122+D141+D161</f>
        <v>14</v>
      </c>
    </row>
    <row r="187" spans="2:4" ht="16.5" thickBot="1" x14ac:dyDescent="0.3">
      <c r="C187" s="56" t="s">
        <v>43</v>
      </c>
      <c r="D187" s="54">
        <f>+D123+D142+D162</f>
        <v>47</v>
      </c>
    </row>
    <row r="188" spans="2:4" ht="16.5" thickBot="1" x14ac:dyDescent="0.3">
      <c r="C188" s="56" t="s">
        <v>52</v>
      </c>
      <c r="D188" s="54">
        <v>0</v>
      </c>
    </row>
    <row r="189" spans="2:4" ht="16.5" thickBot="1" x14ac:dyDescent="0.3">
      <c r="C189" s="56" t="s">
        <v>51</v>
      </c>
      <c r="D189" s="54">
        <v>0</v>
      </c>
    </row>
    <row r="190" spans="2:4" ht="16.5" thickBot="1" x14ac:dyDescent="0.3">
      <c r="C190" s="49" t="s">
        <v>15</v>
      </c>
      <c r="D190" s="50">
        <f>SUM(D183:D189)</f>
        <v>311</v>
      </c>
    </row>
    <row r="198" spans="1:12" ht="23.25" x14ac:dyDescent="0.35">
      <c r="A198" s="4" t="s">
        <v>24</v>
      </c>
    </row>
    <row r="200" spans="1:12" x14ac:dyDescent="0.25">
      <c r="B200" s="145" t="s">
        <v>33</v>
      </c>
      <c r="C200" s="145"/>
      <c r="D200" s="145"/>
      <c r="E200" s="23"/>
    </row>
    <row r="201" spans="1:12" ht="15.75" customHeight="1" x14ac:dyDescent="0.25">
      <c r="B201" s="145"/>
      <c r="C201" s="145"/>
      <c r="D201" s="145"/>
      <c r="E201" s="48"/>
      <c r="G201" s="48"/>
      <c r="H201" s="48"/>
    </row>
    <row r="202" spans="1:12" ht="15.75" x14ac:dyDescent="0.25">
      <c r="B202" s="48" t="str">
        <f>+$C$75</f>
        <v>Resumen del trimestre abril-junio 2024</v>
      </c>
      <c r="C202" s="48"/>
    </row>
    <row r="203" spans="1:12" ht="15.75" thickBot="1" x14ac:dyDescent="0.3"/>
    <row r="204" spans="1:12" ht="15.75" thickBot="1" x14ac:dyDescent="0.3">
      <c r="B204" s="15" t="s">
        <v>4</v>
      </c>
      <c r="C204" s="16" t="s">
        <v>11</v>
      </c>
      <c r="D204" s="16" t="s">
        <v>22</v>
      </c>
    </row>
    <row r="205" spans="1:12" ht="15" customHeight="1" thickBot="1" x14ac:dyDescent="0.3">
      <c r="B205" s="17" t="s">
        <v>13</v>
      </c>
      <c r="C205" s="62">
        <v>958</v>
      </c>
      <c r="D205" s="18">
        <f>+C205/C207</f>
        <v>0.77822908204711616</v>
      </c>
      <c r="F205" s="23"/>
      <c r="G205" s="23"/>
      <c r="H205" s="23"/>
      <c r="I205" s="23"/>
      <c r="J205" s="23"/>
      <c r="K205" s="23"/>
      <c r="L205" s="23"/>
    </row>
    <row r="206" spans="1:12" ht="15.75" thickBot="1" x14ac:dyDescent="0.3">
      <c r="B206" s="17" t="s">
        <v>14</v>
      </c>
      <c r="C206" s="62">
        <v>273</v>
      </c>
      <c r="D206" s="18">
        <f>+C206/C207</f>
        <v>0.22177091795288384</v>
      </c>
      <c r="F206" s="5"/>
      <c r="G206" s="1"/>
      <c r="H206" s="1"/>
      <c r="I206" s="1"/>
      <c r="J206" s="1"/>
      <c r="K206" s="1"/>
    </row>
    <row r="207" spans="1:12" ht="15.75" thickBot="1" x14ac:dyDescent="0.3">
      <c r="B207" s="19" t="s">
        <v>23</v>
      </c>
      <c r="C207" s="63">
        <f>SUM(C205:C206)</f>
        <v>1231</v>
      </c>
      <c r="D207" s="52">
        <f>SUM(D205:D206)</f>
        <v>1</v>
      </c>
    </row>
    <row r="208" spans="1:12" ht="15" customHeight="1" x14ac:dyDescent="0.25"/>
    <row r="214" spans="2:6" x14ac:dyDescent="0.25">
      <c r="D214" s="88"/>
    </row>
    <row r="216" spans="2:6" ht="23.25" customHeight="1" x14ac:dyDescent="0.25">
      <c r="B216" s="131" t="s">
        <v>50</v>
      </c>
      <c r="C216" s="131"/>
      <c r="D216" s="131"/>
      <c r="E216" s="80"/>
      <c r="F216" s="80"/>
    </row>
    <row r="217" spans="2:6" ht="15.75" x14ac:dyDescent="0.25">
      <c r="B217" s="48" t="str">
        <f>+$C$75</f>
        <v>Resumen del trimestre abril-junio 2024</v>
      </c>
      <c r="C217" s="48"/>
    </row>
    <row r="218" spans="2:6" x14ac:dyDescent="0.25">
      <c r="B218" s="81" t="s">
        <v>4</v>
      </c>
      <c r="C218" s="81" t="s">
        <v>11</v>
      </c>
      <c r="D218" s="81" t="s">
        <v>22</v>
      </c>
    </row>
    <row r="219" spans="2:6" x14ac:dyDescent="0.25">
      <c r="B219" s="82" t="s">
        <v>13</v>
      </c>
      <c r="C219" s="83">
        <v>606</v>
      </c>
      <c r="D219" s="97">
        <f>+C219/C221</f>
        <v>0.72401433691756267</v>
      </c>
    </row>
    <row r="220" spans="2:6" x14ac:dyDescent="0.25">
      <c r="B220" s="82" t="s">
        <v>14</v>
      </c>
      <c r="C220" s="83">
        <v>231</v>
      </c>
      <c r="D220" s="97">
        <f>+C220/C221</f>
        <v>0.27598566308243727</v>
      </c>
    </row>
    <row r="221" spans="2:6" x14ac:dyDescent="0.25">
      <c r="B221" s="81" t="s">
        <v>23</v>
      </c>
      <c r="C221" s="84">
        <f>SUM(C219:C220)</f>
        <v>837</v>
      </c>
      <c r="D221" s="87">
        <f>SUM(D219:D220)</f>
        <v>1</v>
      </c>
    </row>
    <row r="230" spans="2:4" x14ac:dyDescent="0.25">
      <c r="B230" s="1" t="s">
        <v>47</v>
      </c>
      <c r="D230" s="27"/>
    </row>
    <row r="231" spans="2:4" x14ac:dyDescent="0.25">
      <c r="B231" s="78" t="str">
        <f>+$B$217</f>
        <v>Resumen del trimestre abril-junio 2024</v>
      </c>
      <c r="C231" s="79"/>
    </row>
    <row r="232" spans="2:4" x14ac:dyDescent="0.25">
      <c r="B232" s="66" t="s">
        <v>19</v>
      </c>
      <c r="C232" s="85" t="s">
        <v>11</v>
      </c>
      <c r="D232" s="8" t="s">
        <v>22</v>
      </c>
    </row>
    <row r="233" spans="2:4" ht="45" x14ac:dyDescent="0.25">
      <c r="B233" s="91" t="s">
        <v>111</v>
      </c>
      <c r="C233" s="70">
        <v>385</v>
      </c>
      <c r="D233" s="64">
        <f>+C233/C248</f>
        <v>0.32821824381926684</v>
      </c>
    </row>
    <row r="234" spans="2:4" ht="60" x14ac:dyDescent="0.25">
      <c r="B234" s="91" t="s">
        <v>118</v>
      </c>
      <c r="C234" s="70">
        <v>235</v>
      </c>
      <c r="D234" s="64">
        <f>+C234/C248</f>
        <v>0.20034100596760443</v>
      </c>
    </row>
    <row r="235" spans="2:4" ht="22.5" customHeight="1" x14ac:dyDescent="0.25">
      <c r="B235" s="25" t="s">
        <v>105</v>
      </c>
      <c r="C235" s="70">
        <v>169</v>
      </c>
      <c r="D235" s="64">
        <f>+C235/C248</f>
        <v>0.14407502131287298</v>
      </c>
    </row>
    <row r="236" spans="2:4" ht="33" customHeight="1" x14ac:dyDescent="0.25">
      <c r="B236" s="91" t="s">
        <v>112</v>
      </c>
      <c r="C236" s="70">
        <v>96</v>
      </c>
      <c r="D236" s="64">
        <f>+C236/C248</f>
        <v>8.1841432225063945E-2</v>
      </c>
    </row>
    <row r="237" spans="2:4" ht="30" customHeight="1" x14ac:dyDescent="0.25">
      <c r="B237" s="91" t="s">
        <v>113</v>
      </c>
      <c r="C237" s="70">
        <v>69</v>
      </c>
      <c r="D237" s="64">
        <f>+C237/C248</f>
        <v>5.8823529411764705E-2</v>
      </c>
    </row>
    <row r="238" spans="2:4" ht="75" x14ac:dyDescent="0.25">
      <c r="B238" s="91" t="s">
        <v>119</v>
      </c>
      <c r="C238" s="70">
        <v>58</v>
      </c>
      <c r="D238" s="64">
        <f>+C238/C248</f>
        <v>4.9445865302642798E-2</v>
      </c>
    </row>
    <row r="239" spans="2:4" ht="60" x14ac:dyDescent="0.25">
      <c r="B239" s="91" t="s">
        <v>114</v>
      </c>
      <c r="C239" s="70">
        <v>43</v>
      </c>
      <c r="D239" s="64">
        <f>+C239/C248</f>
        <v>3.6658141517476553E-2</v>
      </c>
    </row>
    <row r="240" spans="2:4" ht="75" x14ac:dyDescent="0.25">
      <c r="B240" s="91" t="s">
        <v>53</v>
      </c>
      <c r="C240" s="70">
        <v>34</v>
      </c>
      <c r="D240" s="64">
        <f>+C240/C248</f>
        <v>2.8985507246376812E-2</v>
      </c>
    </row>
    <row r="241" spans="1:12" ht="45" x14ac:dyDescent="0.25">
      <c r="B241" s="91" t="s">
        <v>115</v>
      </c>
      <c r="C241" s="70">
        <v>23</v>
      </c>
      <c r="D241" s="64">
        <f>+C241/C248</f>
        <v>1.9607843137254902E-2</v>
      </c>
    </row>
    <row r="242" spans="1:12" x14ac:dyDescent="0.25">
      <c r="B242" s="25" t="s">
        <v>107</v>
      </c>
      <c r="C242" s="70">
        <v>16</v>
      </c>
      <c r="D242" s="64">
        <f>+C242/C248</f>
        <v>1.3640238704177323E-2</v>
      </c>
    </row>
    <row r="243" spans="1:12" ht="27.75" customHeight="1" x14ac:dyDescent="0.25">
      <c r="B243" s="91" t="s">
        <v>116</v>
      </c>
      <c r="C243" s="70">
        <v>13</v>
      </c>
      <c r="D243" s="64">
        <f>+C243/C248</f>
        <v>1.1082693947144074E-2</v>
      </c>
    </row>
    <row r="244" spans="1:12" x14ac:dyDescent="0.25">
      <c r="B244" s="25" t="s">
        <v>108</v>
      </c>
      <c r="C244" s="70">
        <v>12</v>
      </c>
      <c r="D244" s="64">
        <f>+C244/C248</f>
        <v>1.0230179028132993E-2</v>
      </c>
    </row>
    <row r="245" spans="1:12" x14ac:dyDescent="0.25">
      <c r="B245" s="25" t="s">
        <v>109</v>
      </c>
      <c r="C245" s="70">
        <v>9</v>
      </c>
      <c r="D245" s="64">
        <f>+C245/C248</f>
        <v>7.6726342710997444E-3</v>
      </c>
    </row>
    <row r="246" spans="1:12" ht="45" x14ac:dyDescent="0.25">
      <c r="B246" s="91" t="s">
        <v>54</v>
      </c>
      <c r="C246" s="70">
        <v>6</v>
      </c>
      <c r="D246" s="64">
        <f>+C246/C248</f>
        <v>5.1150895140664966E-3</v>
      </c>
      <c r="L246" s="5"/>
    </row>
    <row r="247" spans="1:12" ht="45" x14ac:dyDescent="0.25">
      <c r="B247" s="91" t="s">
        <v>117</v>
      </c>
      <c r="C247" s="70">
        <v>5</v>
      </c>
      <c r="D247" s="64">
        <f>+C247/C248</f>
        <v>4.2625745950554137E-3</v>
      </c>
      <c r="L247" s="5"/>
    </row>
    <row r="248" spans="1:12" ht="23.25" x14ac:dyDescent="0.35">
      <c r="A248" s="4"/>
      <c r="B248" s="67" t="s">
        <v>23</v>
      </c>
      <c r="C248" s="86">
        <f>SUM(C233:C247)</f>
        <v>1173</v>
      </c>
      <c r="D248" s="65">
        <f>SUM(D233:D247)</f>
        <v>1.0000000000000002</v>
      </c>
      <c r="L248" s="5"/>
    </row>
    <row r="249" spans="1:12" x14ac:dyDescent="0.25">
      <c r="L249" s="5"/>
    </row>
    <row r="250" spans="1:12" x14ac:dyDescent="0.25">
      <c r="F250" s="27"/>
      <c r="L250" s="5"/>
    </row>
    <row r="251" spans="1:12" ht="18.75" customHeight="1" x14ac:dyDescent="0.25">
      <c r="L251" s="5"/>
    </row>
    <row r="257" spans="2:12" x14ac:dyDescent="0.25">
      <c r="B257" s="1" t="s">
        <v>27</v>
      </c>
      <c r="C257" s="1"/>
      <c r="D257" s="27"/>
    </row>
    <row r="258" spans="2:12" x14ac:dyDescent="0.25">
      <c r="B258" s="78" t="str">
        <f>+$B$217</f>
        <v>Resumen del trimestre abril-junio 2024</v>
      </c>
      <c r="C258" s="79"/>
    </row>
    <row r="259" spans="2:12" ht="25.5" x14ac:dyDescent="0.25">
      <c r="B259" s="21" t="s">
        <v>10</v>
      </c>
      <c r="C259" s="21" t="s">
        <v>25</v>
      </c>
      <c r="D259" s="22" t="s">
        <v>26</v>
      </c>
      <c r="L259" s="5"/>
    </row>
    <row r="260" spans="2:12" ht="15.75" x14ac:dyDescent="0.25">
      <c r="B260" s="29" t="str">
        <f>+$C$48</f>
        <v>Abril</v>
      </c>
      <c r="C260" s="92">
        <v>712</v>
      </c>
      <c r="D260" s="93">
        <v>11</v>
      </c>
      <c r="L260" s="5"/>
    </row>
    <row r="261" spans="2:12" ht="15.75" x14ac:dyDescent="0.25">
      <c r="B261" s="29" t="str">
        <f>+$C$49</f>
        <v>Mayo</v>
      </c>
      <c r="C261" s="92">
        <v>390</v>
      </c>
      <c r="D261" s="93">
        <v>11</v>
      </c>
      <c r="L261" s="5"/>
    </row>
    <row r="262" spans="2:12" ht="15.75" x14ac:dyDescent="0.25">
      <c r="B262" s="29" t="str">
        <f>+$C$50</f>
        <v>Junio</v>
      </c>
      <c r="C262" s="92">
        <v>129</v>
      </c>
      <c r="D262" s="93">
        <v>1</v>
      </c>
      <c r="L262" s="5"/>
    </row>
    <row r="263" spans="2:12" x14ac:dyDescent="0.25">
      <c r="B263" s="20" t="s">
        <v>23</v>
      </c>
      <c r="C263" s="60">
        <f>SUM(C260:C262)</f>
        <v>1231</v>
      </c>
      <c r="D263" s="69">
        <v>7.67</v>
      </c>
      <c r="L263" s="5"/>
    </row>
    <row r="264" spans="2:12" x14ac:dyDescent="0.25">
      <c r="L264" s="5"/>
    </row>
    <row r="265" spans="2:12" x14ac:dyDescent="0.25">
      <c r="L265" s="5"/>
    </row>
    <row r="266" spans="2:12" x14ac:dyDescent="0.25">
      <c r="G266" s="28"/>
    </row>
    <row r="267" spans="2:12" x14ac:dyDescent="0.25">
      <c r="G267" s="28"/>
    </row>
    <row r="268" spans="2:12" x14ac:dyDescent="0.25">
      <c r="G268" s="28"/>
    </row>
    <row r="269" spans="2:12" x14ac:dyDescent="0.25">
      <c r="G269" s="28"/>
    </row>
    <row r="270" spans="2:12" x14ac:dyDescent="0.25">
      <c r="G270" s="28"/>
    </row>
    <row r="271" spans="2:12" x14ac:dyDescent="0.25">
      <c r="G271" s="28"/>
    </row>
    <row r="272" spans="2:12" x14ac:dyDescent="0.25">
      <c r="F272" s="27"/>
    </row>
    <row r="273" spans="2:13" ht="23.25" x14ac:dyDescent="0.35">
      <c r="B273" s="4" t="s">
        <v>46</v>
      </c>
      <c r="G273" s="28"/>
    </row>
    <row r="274" spans="2:13" x14ac:dyDescent="0.25">
      <c r="G274" s="28"/>
    </row>
    <row r="275" spans="2:13" x14ac:dyDescent="0.25">
      <c r="G275" s="28"/>
    </row>
    <row r="276" spans="2:13" x14ac:dyDescent="0.25">
      <c r="G276" s="28"/>
    </row>
    <row r="277" spans="2:13" x14ac:dyDescent="0.25">
      <c r="C277" s="57" t="str">
        <f>+B260</f>
        <v>Abril</v>
      </c>
      <c r="G277" s="28"/>
    </row>
    <row r="278" spans="2:13" ht="15.75" x14ac:dyDescent="0.25">
      <c r="B278" s="51" t="s">
        <v>45</v>
      </c>
      <c r="G278" s="28"/>
      <c r="M278" s="5"/>
    </row>
    <row r="279" spans="2:13" ht="15.75" x14ac:dyDescent="0.25">
      <c r="B279" s="48" t="s">
        <v>44</v>
      </c>
      <c r="G279" s="28"/>
      <c r="M279" s="5"/>
    </row>
    <row r="280" spans="2:13" x14ac:dyDescent="0.25">
      <c r="B280" s="24" t="s">
        <v>28</v>
      </c>
      <c r="C280" s="24" t="s">
        <v>11</v>
      </c>
      <c r="G280" s="28"/>
      <c r="M280" s="5"/>
    </row>
    <row r="281" spans="2:13" x14ac:dyDescent="0.25">
      <c r="B281" s="25" t="s">
        <v>30</v>
      </c>
      <c r="C281" s="58">
        <v>4370</v>
      </c>
      <c r="G281" s="28"/>
      <c r="M281" s="5"/>
    </row>
    <row r="282" spans="2:13" x14ac:dyDescent="0.25">
      <c r="B282" s="25" t="s">
        <v>31</v>
      </c>
      <c r="C282" s="58">
        <v>1069</v>
      </c>
      <c r="G282" s="28"/>
    </row>
    <row r="283" spans="2:13" x14ac:dyDescent="0.25">
      <c r="B283" s="25" t="s">
        <v>32</v>
      </c>
      <c r="C283" s="58">
        <v>17</v>
      </c>
      <c r="G283" s="28"/>
    </row>
    <row r="284" spans="2:13" x14ac:dyDescent="0.25">
      <c r="B284" s="26" t="s">
        <v>29</v>
      </c>
      <c r="C284" s="34">
        <f>SUM(C281:C283)</f>
        <v>5456</v>
      </c>
      <c r="G284" s="28"/>
    </row>
    <row r="285" spans="2:13" x14ac:dyDescent="0.25">
      <c r="G285" s="28"/>
    </row>
    <row r="293" spans="2:5" ht="15.75" x14ac:dyDescent="0.25">
      <c r="E293" s="68"/>
    </row>
    <row r="294" spans="2:5" ht="15.75" x14ac:dyDescent="0.25">
      <c r="E294" s="68"/>
    </row>
    <row r="295" spans="2:5" ht="15.75" x14ac:dyDescent="0.25">
      <c r="E295" s="68"/>
    </row>
    <row r="296" spans="2:5" x14ac:dyDescent="0.25">
      <c r="C296" s="57" t="str">
        <f>+B261</f>
        <v>Mayo</v>
      </c>
    </row>
    <row r="297" spans="2:5" ht="15.75" x14ac:dyDescent="0.25">
      <c r="B297" s="51" t="s">
        <v>45</v>
      </c>
    </row>
    <row r="298" spans="2:5" ht="15.75" x14ac:dyDescent="0.25">
      <c r="B298" s="48" t="s">
        <v>44</v>
      </c>
    </row>
    <row r="299" spans="2:5" x14ac:dyDescent="0.25">
      <c r="B299" s="24" t="s">
        <v>28</v>
      </c>
      <c r="C299" s="24" t="s">
        <v>11</v>
      </c>
    </row>
    <row r="300" spans="2:5" x14ac:dyDescent="0.25">
      <c r="B300" s="25" t="s">
        <v>30</v>
      </c>
      <c r="C300" s="58">
        <v>4518</v>
      </c>
    </row>
    <row r="301" spans="2:5" x14ac:dyDescent="0.25">
      <c r="B301" s="25" t="s">
        <v>31</v>
      </c>
      <c r="C301" s="58">
        <v>824</v>
      </c>
    </row>
    <row r="302" spans="2:5" x14ac:dyDescent="0.25">
      <c r="B302" s="25" t="s">
        <v>32</v>
      </c>
      <c r="C302" s="58">
        <v>20</v>
      </c>
    </row>
    <row r="303" spans="2:5" x14ac:dyDescent="0.25">
      <c r="B303" s="26" t="s">
        <v>29</v>
      </c>
      <c r="C303" s="34">
        <f>SUM(C300:C302)</f>
        <v>5362</v>
      </c>
    </row>
    <row r="313" spans="2:14" x14ac:dyDescent="0.25">
      <c r="G313" s="1"/>
      <c r="H313" s="1"/>
      <c r="I313" s="1"/>
      <c r="J313" s="1"/>
      <c r="K313" s="1"/>
    </row>
    <row r="314" spans="2:14" x14ac:dyDescent="0.25">
      <c r="G314" s="1"/>
      <c r="H314" s="1"/>
      <c r="I314" s="1"/>
      <c r="J314" s="1"/>
      <c r="K314" s="1"/>
    </row>
    <row r="315" spans="2:14" x14ac:dyDescent="0.25">
      <c r="J315" s="33"/>
      <c r="K315" s="1"/>
      <c r="L315" s="1"/>
      <c r="M315" s="1"/>
      <c r="N315" s="1"/>
    </row>
    <row r="316" spans="2:14" x14ac:dyDescent="0.25">
      <c r="J316" s="1"/>
      <c r="K316" s="1"/>
      <c r="L316" s="1"/>
      <c r="M316" s="1"/>
      <c r="N316" s="1"/>
    </row>
    <row r="317" spans="2:14" x14ac:dyDescent="0.25">
      <c r="C317" s="57" t="str">
        <f>+B262</f>
        <v>Junio</v>
      </c>
      <c r="J317" s="1"/>
      <c r="K317" s="1"/>
      <c r="L317" s="1"/>
      <c r="M317" s="1"/>
      <c r="N317" s="1"/>
    </row>
    <row r="318" spans="2:14" ht="15.75" x14ac:dyDescent="0.25">
      <c r="B318" s="51" t="s">
        <v>45</v>
      </c>
      <c r="J318" s="1"/>
      <c r="K318" s="1"/>
      <c r="L318" s="1"/>
      <c r="M318" s="1"/>
      <c r="N318" s="1"/>
    </row>
    <row r="319" spans="2:14" ht="15.75" x14ac:dyDescent="0.25">
      <c r="B319" s="48" t="s">
        <v>44</v>
      </c>
      <c r="J319" s="1"/>
      <c r="K319" s="1"/>
      <c r="L319" s="1"/>
      <c r="M319" s="1"/>
      <c r="N319" s="1"/>
    </row>
    <row r="320" spans="2:14" x14ac:dyDescent="0.25">
      <c r="B320" s="24" t="s">
        <v>28</v>
      </c>
      <c r="C320" s="24" t="s">
        <v>11</v>
      </c>
      <c r="J320" s="1"/>
      <c r="K320" s="1"/>
      <c r="L320" s="1"/>
      <c r="M320" s="1"/>
      <c r="N320" s="1"/>
    </row>
    <row r="321" spans="2:14" x14ac:dyDescent="0.25">
      <c r="B321" s="25" t="s">
        <v>30</v>
      </c>
      <c r="C321" s="58">
        <v>2299</v>
      </c>
      <c r="J321" s="1"/>
      <c r="K321" s="1"/>
      <c r="L321" s="1"/>
      <c r="M321" s="5"/>
      <c r="N321" s="1"/>
    </row>
    <row r="322" spans="2:14" x14ac:dyDescent="0.25">
      <c r="B322" s="25" t="s">
        <v>31</v>
      </c>
      <c r="C322" s="58">
        <v>833</v>
      </c>
      <c r="J322" s="1"/>
      <c r="K322" s="1"/>
      <c r="L322" s="1"/>
      <c r="M322" s="1"/>
      <c r="N322" s="1"/>
    </row>
    <row r="323" spans="2:14" x14ac:dyDescent="0.25">
      <c r="B323" s="25" t="s">
        <v>32</v>
      </c>
      <c r="C323" s="58">
        <v>9</v>
      </c>
      <c r="J323" s="1"/>
      <c r="K323" s="1"/>
      <c r="L323" s="1"/>
      <c r="M323" s="5"/>
      <c r="N323" s="1"/>
    </row>
    <row r="324" spans="2:14" x14ac:dyDescent="0.25">
      <c r="B324" s="26" t="s">
        <v>29</v>
      </c>
      <c r="C324" s="34">
        <f>SUM(C321:C323)</f>
        <v>3141</v>
      </c>
      <c r="J324" s="1"/>
      <c r="K324" s="1"/>
      <c r="L324" s="1"/>
      <c r="M324" s="5"/>
      <c r="N324" s="1"/>
    </row>
    <row r="325" spans="2:14" x14ac:dyDescent="0.25">
      <c r="J325" s="1"/>
      <c r="K325" s="1"/>
      <c r="L325" s="1"/>
      <c r="M325" s="5"/>
      <c r="N325" s="1"/>
    </row>
    <row r="326" spans="2:14" x14ac:dyDescent="0.25">
      <c r="J326" s="1"/>
      <c r="K326" s="1"/>
      <c r="L326" s="1"/>
      <c r="M326" s="5"/>
      <c r="N326" s="1"/>
    </row>
    <row r="327" spans="2:14" x14ac:dyDescent="0.25">
      <c r="J327" s="1"/>
      <c r="K327" s="1"/>
      <c r="L327" s="1"/>
      <c r="M327" s="5"/>
      <c r="N327" s="1"/>
    </row>
    <row r="328" spans="2:14" x14ac:dyDescent="0.25">
      <c r="J328" s="1"/>
      <c r="K328" s="1"/>
      <c r="L328" s="1"/>
      <c r="M328" s="5"/>
      <c r="N328" s="1"/>
    </row>
    <row r="329" spans="2:14" x14ac:dyDescent="0.25">
      <c r="J329" s="1"/>
      <c r="K329" s="1"/>
      <c r="L329" s="1"/>
      <c r="M329" s="5"/>
      <c r="N329" s="1"/>
    </row>
    <row r="330" spans="2:14" x14ac:dyDescent="0.25">
      <c r="J330" s="1"/>
      <c r="K330" s="1"/>
      <c r="L330" s="1"/>
      <c r="M330" s="1"/>
      <c r="N330" s="1"/>
    </row>
    <row r="331" spans="2:14" x14ac:dyDescent="0.25">
      <c r="J331" s="1"/>
      <c r="K331" s="1"/>
      <c r="L331" s="1"/>
      <c r="M331" s="5"/>
      <c r="N331" s="1"/>
    </row>
    <row r="336" spans="2:14" ht="15.75" x14ac:dyDescent="0.25">
      <c r="B336" s="76" t="str">
        <f>+$B$217</f>
        <v>Resumen del trimestre abril-junio 2024</v>
      </c>
      <c r="C336" s="77"/>
    </row>
    <row r="337" spans="2:3" x14ac:dyDescent="0.25">
      <c r="B337" s="24" t="s">
        <v>28</v>
      </c>
      <c r="C337" s="24" t="s">
        <v>11</v>
      </c>
    </row>
    <row r="338" spans="2:3" x14ac:dyDescent="0.25">
      <c r="B338" s="25" t="s">
        <v>30</v>
      </c>
      <c r="C338" s="59">
        <f>+C281+C300+C321</f>
        <v>11187</v>
      </c>
    </row>
    <row r="339" spans="2:3" x14ac:dyDescent="0.25">
      <c r="B339" s="25" t="s">
        <v>31</v>
      </c>
      <c r="C339" s="59">
        <f>+C282+C301+C322</f>
        <v>2726</v>
      </c>
    </row>
    <row r="340" spans="2:3" x14ac:dyDescent="0.25">
      <c r="B340" s="25" t="s">
        <v>32</v>
      </c>
      <c r="C340" s="59">
        <f>+C323+C302+C283</f>
        <v>46</v>
      </c>
    </row>
    <row r="341" spans="2:3" x14ac:dyDescent="0.25">
      <c r="B341" s="26" t="s">
        <v>29</v>
      </c>
      <c r="C341" s="32">
        <f>SUM(C338:C340)</f>
        <v>13959</v>
      </c>
    </row>
    <row r="353" spans="3:3" x14ac:dyDescent="0.25">
      <c r="C353" s="61" t="s">
        <v>48</v>
      </c>
    </row>
    <row r="354" spans="3:3" x14ac:dyDescent="0.25">
      <c r="C354" s="61" t="s">
        <v>49</v>
      </c>
    </row>
  </sheetData>
  <sortState xmlns:xlrd2="http://schemas.microsoft.com/office/spreadsheetml/2017/richdata2" ref="B233:C247">
    <sortCondition descending="1" ref="C233:C247"/>
  </sortState>
  <mergeCells count="26">
    <mergeCell ref="H14:H15"/>
    <mergeCell ref="B33:B34"/>
    <mergeCell ref="C33:C34"/>
    <mergeCell ref="D33:D34"/>
    <mergeCell ref="E33:F33"/>
    <mergeCell ref="G33:G34"/>
    <mergeCell ref="H33:H34"/>
    <mergeCell ref="B14:B15"/>
    <mergeCell ref="C14:C15"/>
    <mergeCell ref="D14:D15"/>
    <mergeCell ref="E14:F14"/>
    <mergeCell ref="G14:G15"/>
    <mergeCell ref="H23:H24"/>
    <mergeCell ref="B29:C29"/>
    <mergeCell ref="B20:C20"/>
    <mergeCell ref="E23:F23"/>
    <mergeCell ref="B216:D216"/>
    <mergeCell ref="A109:C109"/>
    <mergeCell ref="C23:C24"/>
    <mergeCell ref="D23:D24"/>
    <mergeCell ref="C75:H75"/>
    <mergeCell ref="B41:C41"/>
    <mergeCell ref="C45:G45"/>
    <mergeCell ref="G23:G24"/>
    <mergeCell ref="B23:B24"/>
    <mergeCell ref="B200:D201"/>
  </mergeCells>
  <phoneticPr fontId="4" type="noConversion"/>
  <pageMargins left="0.7" right="0.7" top="0.75" bottom="0.75" header="0.3" footer="0.3"/>
  <pageSetup paperSize="5" scale="45" orientation="landscape" horizontalDpi="0" verticalDpi="0" r:id="rId1"/>
  <rowBreaks count="2" manualBreakCount="2">
    <brk id="289" max="14" man="1"/>
    <brk id="357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94" t="s">
        <v>0</v>
      </c>
      <c r="B3" s="94"/>
      <c r="C3" s="94"/>
      <c r="D3" s="94"/>
      <c r="E3" s="94"/>
      <c r="F3" s="94"/>
    </row>
    <row r="4" spans="1:7" s="94" customFormat="1" ht="20.25" customHeight="1" x14ac:dyDescent="0.25">
      <c r="C4" s="103" t="s">
        <v>55</v>
      </c>
      <c r="D4" s="33"/>
    </row>
    <row r="5" spans="1:7" ht="15" customHeight="1" x14ac:dyDescent="0.25">
      <c r="A5" s="157" t="s">
        <v>1</v>
      </c>
      <c r="B5" s="157" t="s">
        <v>2</v>
      </c>
      <c r="C5" s="158" t="s">
        <v>3</v>
      </c>
      <c r="D5" s="159" t="s">
        <v>4</v>
      </c>
      <c r="E5" s="159"/>
      <c r="F5" s="158" t="s">
        <v>5</v>
      </c>
      <c r="G5" s="157" t="s">
        <v>6</v>
      </c>
    </row>
    <row r="6" spans="1:7" x14ac:dyDescent="0.25">
      <c r="A6" s="157"/>
      <c r="B6" s="157"/>
      <c r="C6" s="158"/>
      <c r="D6" s="98" t="s">
        <v>7</v>
      </c>
      <c r="E6" s="98" t="s">
        <v>8</v>
      </c>
      <c r="F6" s="158"/>
      <c r="G6" s="157"/>
    </row>
    <row r="7" spans="1:7" ht="60" x14ac:dyDescent="0.25">
      <c r="A7" s="101">
        <v>1</v>
      </c>
      <c r="B7" s="102" t="s">
        <v>56</v>
      </c>
      <c r="C7" s="101">
        <v>74</v>
      </c>
      <c r="D7" s="100">
        <v>43</v>
      </c>
      <c r="E7" s="100">
        <v>31</v>
      </c>
      <c r="F7" s="102" t="s">
        <v>57</v>
      </c>
      <c r="G7" s="125" t="s">
        <v>58</v>
      </c>
    </row>
    <row r="8" spans="1:7" ht="63" customHeight="1" x14ac:dyDescent="0.25">
      <c r="A8" s="101">
        <v>2</v>
      </c>
      <c r="B8" s="102" t="s">
        <v>59</v>
      </c>
      <c r="C8" s="101">
        <v>27</v>
      </c>
      <c r="D8" s="100">
        <v>19</v>
      </c>
      <c r="E8" s="100">
        <v>8</v>
      </c>
      <c r="F8" s="102" t="s">
        <v>60</v>
      </c>
      <c r="G8" s="125" t="s">
        <v>61</v>
      </c>
    </row>
    <row r="9" spans="1:7" ht="75" customHeight="1" x14ac:dyDescent="0.25">
      <c r="A9" s="101">
        <v>3</v>
      </c>
      <c r="B9" s="102" t="s">
        <v>62</v>
      </c>
      <c r="C9" s="101">
        <v>147</v>
      </c>
      <c r="D9" s="100">
        <v>78</v>
      </c>
      <c r="E9" s="100">
        <v>69</v>
      </c>
      <c r="F9" s="102" t="s">
        <v>63</v>
      </c>
      <c r="G9" s="125" t="s">
        <v>64</v>
      </c>
    </row>
    <row r="10" spans="1:7" ht="60" customHeight="1" x14ac:dyDescent="0.25">
      <c r="A10" s="101">
        <v>4</v>
      </c>
      <c r="B10" s="102" t="s">
        <v>65</v>
      </c>
      <c r="C10" s="101">
        <v>127</v>
      </c>
      <c r="D10" s="100">
        <v>78</v>
      </c>
      <c r="E10" s="100">
        <v>49</v>
      </c>
      <c r="F10" s="102" t="s">
        <v>66</v>
      </c>
      <c r="G10" s="125"/>
    </row>
    <row r="11" spans="1:7" ht="33.75" customHeight="1" x14ac:dyDescent="0.25">
      <c r="A11" s="160" t="s">
        <v>68</v>
      </c>
      <c r="B11" s="160"/>
      <c r="C11" s="98">
        <f>SUM(C7:C10)</f>
        <v>375</v>
      </c>
      <c r="D11" s="98">
        <f>SUM(D7:D10)</f>
        <v>218</v>
      </c>
      <c r="E11" s="98">
        <f>SUM(E7:E10)</f>
        <v>157</v>
      </c>
    </row>
    <row r="12" spans="1:7" x14ac:dyDescent="0.25">
      <c r="C12" s="104" t="s">
        <v>67</v>
      </c>
    </row>
    <row r="13" spans="1:7" ht="15" customHeight="1" x14ac:dyDescent="0.25">
      <c r="A13" s="157" t="s">
        <v>1</v>
      </c>
      <c r="B13" s="157" t="s">
        <v>2</v>
      </c>
      <c r="C13" s="158" t="s">
        <v>3</v>
      </c>
      <c r="D13" s="159" t="s">
        <v>4</v>
      </c>
      <c r="E13" s="161"/>
      <c r="F13" s="158" t="s">
        <v>5</v>
      </c>
      <c r="G13" s="157" t="s">
        <v>6</v>
      </c>
    </row>
    <row r="14" spans="1:7" x14ac:dyDescent="0.25">
      <c r="A14" s="157"/>
      <c r="B14" s="157"/>
      <c r="C14" s="157"/>
      <c r="D14" s="98" t="s">
        <v>7</v>
      </c>
      <c r="E14" s="98" t="s">
        <v>8</v>
      </c>
      <c r="F14" s="158"/>
      <c r="G14" s="157"/>
    </row>
    <row r="15" spans="1:7" ht="33" customHeight="1" x14ac:dyDescent="0.25">
      <c r="A15" s="101">
        <v>1</v>
      </c>
      <c r="B15" s="102" t="s">
        <v>70</v>
      </c>
      <c r="C15" s="101">
        <v>84</v>
      </c>
      <c r="D15" s="100">
        <v>53</v>
      </c>
      <c r="E15" s="100">
        <v>31</v>
      </c>
      <c r="F15" s="102" t="s">
        <v>71</v>
      </c>
      <c r="G15" s="125" t="s">
        <v>72</v>
      </c>
    </row>
    <row r="16" spans="1:7" ht="44.25" customHeight="1" x14ac:dyDescent="0.25">
      <c r="A16" s="101">
        <v>2</v>
      </c>
      <c r="B16" s="102" t="s">
        <v>73</v>
      </c>
      <c r="C16" s="101">
        <v>49</v>
      </c>
      <c r="D16" s="100">
        <v>38</v>
      </c>
      <c r="E16" s="100">
        <v>11</v>
      </c>
      <c r="F16" s="102" t="s">
        <v>74</v>
      </c>
      <c r="G16" s="125" t="s">
        <v>75</v>
      </c>
    </row>
    <row r="17" spans="1:7" ht="44.25" customHeight="1" x14ac:dyDescent="0.25">
      <c r="A17" s="101">
        <v>3</v>
      </c>
      <c r="B17" s="102" t="s">
        <v>76</v>
      </c>
      <c r="C17" s="101">
        <v>22</v>
      </c>
      <c r="D17" s="100">
        <v>14</v>
      </c>
      <c r="E17" s="100">
        <v>8</v>
      </c>
      <c r="F17" s="102" t="s">
        <v>77</v>
      </c>
      <c r="G17" s="125" t="s">
        <v>78</v>
      </c>
    </row>
    <row r="18" spans="1:7" ht="45.75" customHeight="1" x14ac:dyDescent="0.25">
      <c r="A18" s="101">
        <v>4</v>
      </c>
      <c r="B18" s="102" t="s">
        <v>79</v>
      </c>
      <c r="C18" s="101">
        <v>84</v>
      </c>
      <c r="D18" s="100">
        <v>37</v>
      </c>
      <c r="E18" s="100">
        <v>47</v>
      </c>
      <c r="F18" s="102" t="s">
        <v>80</v>
      </c>
      <c r="G18" s="125" t="s">
        <v>81</v>
      </c>
    </row>
    <row r="19" spans="1:7" ht="30.75" customHeight="1" x14ac:dyDescent="0.25">
      <c r="A19" s="160" t="s">
        <v>69</v>
      </c>
      <c r="B19" s="160"/>
      <c r="C19" s="98">
        <f>SUM(C15:C18)</f>
        <v>239</v>
      </c>
      <c r="D19" s="98">
        <f>SUM(D15:D18)</f>
        <v>142</v>
      </c>
      <c r="E19" s="98">
        <f>SUM(E15:E18)</f>
        <v>97</v>
      </c>
    </row>
    <row r="20" spans="1:7" x14ac:dyDescent="0.25">
      <c r="C20" s="104" t="s">
        <v>99</v>
      </c>
    </row>
    <row r="21" spans="1:7" x14ac:dyDescent="0.25">
      <c r="A21" s="157" t="s">
        <v>1</v>
      </c>
      <c r="B21" s="157" t="s">
        <v>2</v>
      </c>
      <c r="C21" s="158" t="s">
        <v>3</v>
      </c>
      <c r="D21" s="159" t="s">
        <v>4</v>
      </c>
      <c r="E21" s="161"/>
      <c r="F21" s="158" t="s">
        <v>5</v>
      </c>
      <c r="G21" s="157" t="s">
        <v>6</v>
      </c>
    </row>
    <row r="22" spans="1:7" x14ac:dyDescent="0.25">
      <c r="A22" s="157"/>
      <c r="B22" s="157"/>
      <c r="C22" s="157"/>
      <c r="D22" s="98" t="s">
        <v>7</v>
      </c>
      <c r="E22" s="98" t="s">
        <v>8</v>
      </c>
      <c r="F22" s="157"/>
      <c r="G22" s="157"/>
    </row>
    <row r="23" spans="1:7" ht="32.25" customHeight="1" x14ac:dyDescent="0.25">
      <c r="A23" s="101">
        <v>1</v>
      </c>
      <c r="B23" s="102" t="s">
        <v>83</v>
      </c>
      <c r="C23" s="100">
        <v>39</v>
      </c>
      <c r="D23" s="100">
        <v>3</v>
      </c>
      <c r="E23" s="100">
        <v>36</v>
      </c>
      <c r="F23" s="102" t="s">
        <v>84</v>
      </c>
      <c r="G23" s="125" t="s">
        <v>85</v>
      </c>
    </row>
    <row r="24" spans="1:7" ht="32.25" customHeight="1" x14ac:dyDescent="0.25">
      <c r="A24" s="101">
        <v>2</v>
      </c>
      <c r="B24" s="102" t="s">
        <v>86</v>
      </c>
      <c r="C24" s="101">
        <v>26</v>
      </c>
      <c r="D24" s="100">
        <v>12</v>
      </c>
      <c r="E24" s="100">
        <v>14</v>
      </c>
      <c r="F24" s="102" t="s">
        <v>84</v>
      </c>
      <c r="G24" s="125" t="s">
        <v>87</v>
      </c>
    </row>
    <row r="25" spans="1:7" ht="32.25" customHeight="1" x14ac:dyDescent="0.25">
      <c r="A25" s="101">
        <v>3</v>
      </c>
      <c r="B25" s="102" t="s">
        <v>88</v>
      </c>
      <c r="C25" s="101">
        <v>24</v>
      </c>
      <c r="D25" s="100">
        <v>7</v>
      </c>
      <c r="E25" s="100">
        <v>17</v>
      </c>
      <c r="F25" s="102" t="s">
        <v>89</v>
      </c>
      <c r="G25" s="125" t="s">
        <v>90</v>
      </c>
    </row>
    <row r="26" spans="1:7" ht="32.25" customHeight="1" x14ac:dyDescent="0.25">
      <c r="A26" s="101">
        <v>4</v>
      </c>
      <c r="B26" s="102" t="s">
        <v>91</v>
      </c>
      <c r="C26" s="101">
        <v>36</v>
      </c>
      <c r="D26" s="100">
        <v>17</v>
      </c>
      <c r="E26" s="100">
        <v>19</v>
      </c>
      <c r="F26" s="102" t="s">
        <v>92</v>
      </c>
      <c r="G26" s="125" t="s">
        <v>93</v>
      </c>
    </row>
    <row r="27" spans="1:7" ht="32.25" customHeight="1" x14ac:dyDescent="0.25">
      <c r="A27" s="101">
        <v>5</v>
      </c>
      <c r="B27" s="102" t="s">
        <v>94</v>
      </c>
      <c r="C27" s="101">
        <v>39</v>
      </c>
      <c r="D27" s="100">
        <v>3</v>
      </c>
      <c r="E27" s="100">
        <v>36</v>
      </c>
      <c r="F27" s="102" t="s">
        <v>95</v>
      </c>
      <c r="G27" s="125" t="s">
        <v>96</v>
      </c>
    </row>
    <row r="28" spans="1:7" ht="32.25" customHeight="1" x14ac:dyDescent="0.25">
      <c r="A28" s="101">
        <v>6</v>
      </c>
      <c r="B28" s="102" t="s">
        <v>97</v>
      </c>
      <c r="C28" s="101">
        <v>35</v>
      </c>
      <c r="D28" s="100">
        <v>17</v>
      </c>
      <c r="E28" s="100">
        <v>18</v>
      </c>
      <c r="F28" s="102" t="s">
        <v>95</v>
      </c>
      <c r="G28" s="125" t="s">
        <v>98</v>
      </c>
    </row>
    <row r="29" spans="1:7" ht="29.25" customHeight="1" x14ac:dyDescent="0.25">
      <c r="A29" s="160" t="s">
        <v>82</v>
      </c>
      <c r="B29" s="160"/>
      <c r="C29" s="98">
        <f>SUM(C23:C28)</f>
        <v>199</v>
      </c>
      <c r="D29" s="98">
        <f>SUM(D23:D28)</f>
        <v>59</v>
      </c>
      <c r="E29" s="98">
        <f>SUM(E23:E28)</f>
        <v>140</v>
      </c>
    </row>
    <row r="30" spans="1:7" x14ac:dyDescent="0.25">
      <c r="A30" s="161" t="s">
        <v>104</v>
      </c>
      <c r="B30" s="161"/>
      <c r="C30" s="161"/>
      <c r="D30" s="161"/>
      <c r="E30" s="161"/>
    </row>
    <row r="32" spans="1:7" ht="28.5" customHeight="1" x14ac:dyDescent="0.25">
      <c r="A32" s="94" t="s">
        <v>10</v>
      </c>
      <c r="B32" s="126" t="s">
        <v>12</v>
      </c>
      <c r="C32" s="126" t="s">
        <v>39</v>
      </c>
      <c r="D32" s="98" t="s">
        <v>13</v>
      </c>
      <c r="E32" s="98" t="s">
        <v>14</v>
      </c>
    </row>
    <row r="33" spans="1:7" x14ac:dyDescent="0.25">
      <c r="A33" t="s">
        <v>100</v>
      </c>
      <c r="B33" s="28">
        <v>4</v>
      </c>
      <c r="C33" s="98">
        <f>+C11</f>
        <v>375</v>
      </c>
      <c r="D33" s="98">
        <f>+D11</f>
        <v>218</v>
      </c>
      <c r="E33" s="98">
        <v>157</v>
      </c>
    </row>
    <row r="34" spans="1:7" x14ac:dyDescent="0.25">
      <c r="A34" t="s">
        <v>101</v>
      </c>
      <c r="B34" s="28">
        <v>4</v>
      </c>
      <c r="C34" s="98">
        <f>+C19</f>
        <v>239</v>
      </c>
      <c r="D34" s="98">
        <f>+D19</f>
        <v>142</v>
      </c>
      <c r="E34" s="98">
        <f>+E19</f>
        <v>97</v>
      </c>
    </row>
    <row r="35" spans="1:7" x14ac:dyDescent="0.25">
      <c r="A35" t="s">
        <v>102</v>
      </c>
      <c r="B35" s="28">
        <v>6</v>
      </c>
      <c r="C35" s="98">
        <f>+C29</f>
        <v>199</v>
      </c>
      <c r="D35" s="98">
        <f>+D29</f>
        <v>59</v>
      </c>
      <c r="E35" s="98">
        <f>+E29</f>
        <v>140</v>
      </c>
    </row>
    <row r="36" spans="1:7" x14ac:dyDescent="0.25">
      <c r="A36" t="s">
        <v>15</v>
      </c>
      <c r="B36" s="28">
        <f>SUM(B33:B35)</f>
        <v>14</v>
      </c>
      <c r="C36" s="28">
        <f>SUM(C33:C35)</f>
        <v>813</v>
      </c>
      <c r="D36" s="28">
        <f>SUM(D33:D35)</f>
        <v>419</v>
      </c>
      <c r="E36" s="28">
        <f>SUM(E33:E35)</f>
        <v>394</v>
      </c>
      <c r="F36" s="28"/>
      <c r="G36" s="28"/>
    </row>
    <row r="37" spans="1:7" x14ac:dyDescent="0.25">
      <c r="A37" t="s">
        <v>16</v>
      </c>
    </row>
    <row r="38" spans="1:7" ht="18" customHeight="1" x14ac:dyDescent="0.25">
      <c r="A38" s="161" t="str">
        <f>+$A$30</f>
        <v>Resumen del trimestre abril-junio 2024</v>
      </c>
      <c r="B38" s="161"/>
      <c r="C38" s="161"/>
      <c r="D38" s="161"/>
      <c r="E38" s="161"/>
      <c r="F38" s="161"/>
    </row>
    <row r="39" spans="1:7" ht="45" x14ac:dyDescent="0.25">
      <c r="A39" s="99" t="s">
        <v>10</v>
      </c>
      <c r="B39" s="99" t="s">
        <v>36</v>
      </c>
      <c r="C39" s="99" t="s">
        <v>17</v>
      </c>
      <c r="D39" s="99" t="s">
        <v>18</v>
      </c>
      <c r="E39" s="130" t="s">
        <v>123</v>
      </c>
    </row>
    <row r="40" spans="1:7" x14ac:dyDescent="0.25">
      <c r="A40" s="99" t="str">
        <f>+$A$33</f>
        <v>Abril</v>
      </c>
      <c r="B40" s="99">
        <v>2</v>
      </c>
      <c r="C40" s="99">
        <v>0</v>
      </c>
      <c r="D40" s="99"/>
      <c r="E40" s="99"/>
    </row>
    <row r="41" spans="1:7" x14ac:dyDescent="0.25">
      <c r="A41" s="99" t="str">
        <f>+$A$34</f>
        <v>Mayo</v>
      </c>
      <c r="B41" s="99">
        <v>1</v>
      </c>
      <c r="C41" s="99"/>
      <c r="D41" s="99">
        <v>1</v>
      </c>
      <c r="E41" s="99"/>
    </row>
    <row r="42" spans="1:7" x14ac:dyDescent="0.25">
      <c r="A42" s="99" t="str">
        <f>+$A$35</f>
        <v>Junio</v>
      </c>
      <c r="B42" s="99">
        <v>0</v>
      </c>
      <c r="C42" s="99"/>
      <c r="D42" s="99"/>
      <c r="E42" s="99">
        <v>1</v>
      </c>
    </row>
    <row r="43" spans="1:7" x14ac:dyDescent="0.25">
      <c r="A43" t="s">
        <v>15</v>
      </c>
      <c r="B43" s="28">
        <f>SUM(B40:B42)</f>
        <v>3</v>
      </c>
      <c r="C43" s="28">
        <f>SUM(C40:C42)</f>
        <v>0</v>
      </c>
      <c r="D43" s="28">
        <f>SUM(D40:D42)</f>
        <v>1</v>
      </c>
      <c r="E43" s="28">
        <f>SUM(E40:E42)</f>
        <v>1</v>
      </c>
    </row>
    <row r="44" spans="1:7" x14ac:dyDescent="0.25">
      <c r="A44" s="94" t="s">
        <v>38</v>
      </c>
      <c r="B44" s="94"/>
      <c r="C44" s="94"/>
      <c r="D44" s="94"/>
    </row>
    <row r="45" spans="1:7" x14ac:dyDescent="0.25">
      <c r="A45" s="99" t="s">
        <v>10</v>
      </c>
      <c r="B45" s="99" t="s">
        <v>11</v>
      </c>
    </row>
    <row r="46" spans="1:7" x14ac:dyDescent="0.25">
      <c r="A46" s="99" t="str">
        <f>+$A$33</f>
        <v>Abril</v>
      </c>
      <c r="B46" s="99">
        <v>5</v>
      </c>
    </row>
    <row r="47" spans="1:7" x14ac:dyDescent="0.25">
      <c r="A47" s="99" t="str">
        <f>+$A$34</f>
        <v>Mayo</v>
      </c>
      <c r="B47" s="99">
        <v>9</v>
      </c>
    </row>
    <row r="48" spans="1:7" x14ac:dyDescent="0.25">
      <c r="A48" s="99" t="str">
        <f>+$A$35</f>
        <v>Junio</v>
      </c>
      <c r="B48" s="99">
        <v>10</v>
      </c>
    </row>
    <row r="49" spans="1:2" x14ac:dyDescent="0.25">
      <c r="A49" s="27" t="s">
        <v>40</v>
      </c>
      <c r="B49" s="28">
        <f>SUM(B46:B48)</f>
        <v>24</v>
      </c>
    </row>
    <row r="50" spans="1:2" x14ac:dyDescent="0.25">
      <c r="A50" t="s">
        <v>34</v>
      </c>
    </row>
    <row r="51" spans="1:2" x14ac:dyDescent="0.25">
      <c r="A51" s="108">
        <v>45383</v>
      </c>
    </row>
    <row r="52" spans="1:2" x14ac:dyDescent="0.25">
      <c r="A52" s="127" t="s">
        <v>19</v>
      </c>
      <c r="B52" s="127" t="s">
        <v>11</v>
      </c>
    </row>
    <row r="53" spans="1:2" x14ac:dyDescent="0.25">
      <c r="A53" s="107" t="s">
        <v>41</v>
      </c>
      <c r="B53" s="127">
        <v>0</v>
      </c>
    </row>
    <row r="54" spans="1:2" ht="30" x14ac:dyDescent="0.25">
      <c r="A54" s="126" t="s">
        <v>42</v>
      </c>
      <c r="B54" s="127">
        <v>2</v>
      </c>
    </row>
    <row r="55" spans="1:2" ht="30" x14ac:dyDescent="0.25">
      <c r="A55" s="126" t="s">
        <v>20</v>
      </c>
      <c r="B55" s="127">
        <v>0</v>
      </c>
    </row>
    <row r="56" spans="1:2" ht="30" x14ac:dyDescent="0.25">
      <c r="A56" s="105" t="s">
        <v>21</v>
      </c>
      <c r="B56" s="127">
        <v>6</v>
      </c>
    </row>
    <row r="57" spans="1:2" ht="30" x14ac:dyDescent="0.25">
      <c r="A57" s="105" t="s">
        <v>43</v>
      </c>
      <c r="B57" s="127">
        <v>19</v>
      </c>
    </row>
    <row r="58" spans="1:2" x14ac:dyDescent="0.25">
      <c r="A58" s="105" t="s">
        <v>52</v>
      </c>
      <c r="B58" s="127">
        <v>0</v>
      </c>
    </row>
    <row r="59" spans="1:2" x14ac:dyDescent="0.25">
      <c r="A59" s="105" t="s">
        <v>51</v>
      </c>
      <c r="B59" s="127">
        <v>0</v>
      </c>
    </row>
    <row r="60" spans="1:2" x14ac:dyDescent="0.25">
      <c r="A60" s="128" t="s">
        <v>15</v>
      </c>
      <c r="B60" s="128">
        <f>SUM(B53:B59)</f>
        <v>27</v>
      </c>
    </row>
    <row r="61" spans="1:2" x14ac:dyDescent="0.25">
      <c r="A61" s="108">
        <v>45413</v>
      </c>
    </row>
    <row r="62" spans="1:2" x14ac:dyDescent="0.25">
      <c r="A62" s="127" t="s">
        <v>19</v>
      </c>
      <c r="B62" s="127" t="s">
        <v>11</v>
      </c>
    </row>
    <row r="63" spans="1:2" x14ac:dyDescent="0.25">
      <c r="A63" s="107" t="s">
        <v>41</v>
      </c>
      <c r="B63" s="127">
        <v>5</v>
      </c>
    </row>
    <row r="64" spans="1:2" ht="30" x14ac:dyDescent="0.25">
      <c r="A64" s="126" t="s">
        <v>42</v>
      </c>
      <c r="B64" s="127">
        <v>1</v>
      </c>
    </row>
    <row r="65" spans="1:6" ht="30" x14ac:dyDescent="0.25">
      <c r="A65" s="126" t="s">
        <v>20</v>
      </c>
      <c r="B65" s="127">
        <v>0</v>
      </c>
    </row>
    <row r="66" spans="1:6" ht="30" x14ac:dyDescent="0.25">
      <c r="A66" s="105" t="s">
        <v>21</v>
      </c>
      <c r="B66" s="127">
        <v>0</v>
      </c>
    </row>
    <row r="67" spans="1:6" ht="30" x14ac:dyDescent="0.25">
      <c r="A67" s="105" t="s">
        <v>43</v>
      </c>
      <c r="B67" s="127">
        <v>6</v>
      </c>
    </row>
    <row r="68" spans="1:6" x14ac:dyDescent="0.25">
      <c r="A68" s="105" t="s">
        <v>52</v>
      </c>
      <c r="B68" s="127">
        <v>0</v>
      </c>
    </row>
    <row r="69" spans="1:6" x14ac:dyDescent="0.25">
      <c r="A69" s="105" t="s">
        <v>51</v>
      </c>
      <c r="B69" s="127">
        <v>0</v>
      </c>
    </row>
    <row r="70" spans="1:6" x14ac:dyDescent="0.25">
      <c r="A70" s="128" t="s">
        <v>15</v>
      </c>
      <c r="B70" s="127">
        <f>SUM(B63:B69)</f>
        <v>12</v>
      </c>
    </row>
    <row r="71" spans="1:6" x14ac:dyDescent="0.25">
      <c r="A71" s="108">
        <v>45444</v>
      </c>
      <c r="B71" s="28"/>
    </row>
    <row r="72" spans="1:6" x14ac:dyDescent="0.25">
      <c r="A72" s="127" t="s">
        <v>19</v>
      </c>
      <c r="B72" s="127" t="s">
        <v>11</v>
      </c>
    </row>
    <row r="73" spans="1:6" x14ac:dyDescent="0.25">
      <c r="A73" s="107" t="s">
        <v>41</v>
      </c>
      <c r="B73" s="127">
        <v>24</v>
      </c>
    </row>
    <row r="74" spans="1:6" ht="30" x14ac:dyDescent="0.25">
      <c r="A74" s="126" t="s">
        <v>42</v>
      </c>
      <c r="B74" s="127">
        <v>218</v>
      </c>
    </row>
    <row r="75" spans="1:6" ht="30" x14ac:dyDescent="0.25">
      <c r="A75" s="126" t="s">
        <v>20</v>
      </c>
      <c r="B75" s="127">
        <v>0</v>
      </c>
      <c r="E75" s="42"/>
      <c r="F75" s="42"/>
    </row>
    <row r="76" spans="1:6" ht="30" x14ac:dyDescent="0.25">
      <c r="A76" s="105" t="s">
        <v>21</v>
      </c>
      <c r="B76" s="127">
        <v>8</v>
      </c>
    </row>
    <row r="77" spans="1:6" ht="30" x14ac:dyDescent="0.25">
      <c r="A77" s="105" t="s">
        <v>43</v>
      </c>
      <c r="B77" s="127">
        <v>22</v>
      </c>
    </row>
    <row r="78" spans="1:6" x14ac:dyDescent="0.25">
      <c r="A78" s="105" t="s">
        <v>52</v>
      </c>
      <c r="B78" s="127">
        <v>0</v>
      </c>
    </row>
    <row r="79" spans="1:6" x14ac:dyDescent="0.25">
      <c r="A79" s="105" t="s">
        <v>51</v>
      </c>
      <c r="B79" s="127">
        <v>0</v>
      </c>
    </row>
    <row r="80" spans="1:6" x14ac:dyDescent="0.25">
      <c r="A80" s="128" t="s">
        <v>15</v>
      </c>
      <c r="B80" s="127">
        <f>SUM(B73:B79)</f>
        <v>272</v>
      </c>
    </row>
    <row r="81" spans="1:7" x14ac:dyDescent="0.25">
      <c r="A81" t="s">
        <v>35</v>
      </c>
      <c r="B81" s="27"/>
      <c r="D81" s="27"/>
    </row>
    <row r="82" spans="1:7" x14ac:dyDescent="0.25">
      <c r="A82" s="27" t="str">
        <f>+$A$38</f>
        <v>Resumen del trimestre abril-junio 2024</v>
      </c>
      <c r="B82" s="27"/>
    </row>
    <row r="83" spans="1:7" x14ac:dyDescent="0.25">
      <c r="A83" s="127" t="s">
        <v>19</v>
      </c>
      <c r="B83" s="127" t="s">
        <v>11</v>
      </c>
    </row>
    <row r="84" spans="1:7" x14ac:dyDescent="0.25">
      <c r="A84" s="107" t="s">
        <v>41</v>
      </c>
      <c r="B84" s="127">
        <f>+B53+B63+B73</f>
        <v>29</v>
      </c>
    </row>
    <row r="85" spans="1:7" ht="30" x14ac:dyDescent="0.25">
      <c r="A85" s="126" t="s">
        <v>42</v>
      </c>
      <c r="B85" s="127">
        <f>+B54+B64+B74</f>
        <v>221</v>
      </c>
    </row>
    <row r="86" spans="1:7" ht="30" x14ac:dyDescent="0.25">
      <c r="A86" s="126" t="s">
        <v>20</v>
      </c>
      <c r="B86" s="127">
        <f>+B55+B65+B75</f>
        <v>0</v>
      </c>
    </row>
    <row r="87" spans="1:7" ht="30" x14ac:dyDescent="0.25">
      <c r="A87" s="105" t="s">
        <v>21</v>
      </c>
      <c r="B87" s="127">
        <f>+B56+B66+B76</f>
        <v>14</v>
      </c>
    </row>
    <row r="88" spans="1:7" ht="30" x14ac:dyDescent="0.25">
      <c r="A88" s="105" t="s">
        <v>43</v>
      </c>
      <c r="B88" s="127">
        <f>+B57+B67+B77</f>
        <v>47</v>
      </c>
    </row>
    <row r="89" spans="1:7" x14ac:dyDescent="0.25">
      <c r="A89" s="105" t="s">
        <v>52</v>
      </c>
      <c r="B89" s="127">
        <v>0</v>
      </c>
    </row>
    <row r="90" spans="1:7" x14ac:dyDescent="0.25">
      <c r="A90" s="105" t="s">
        <v>51</v>
      </c>
      <c r="B90" s="127">
        <v>0</v>
      </c>
    </row>
    <row r="91" spans="1:7" x14ac:dyDescent="0.25">
      <c r="A91" s="128" t="s">
        <v>15</v>
      </c>
      <c r="B91" s="127">
        <f>SUM(B84:B90)</f>
        <v>311</v>
      </c>
    </row>
    <row r="92" spans="1:7" x14ac:dyDescent="0.25">
      <c r="A92" t="s">
        <v>24</v>
      </c>
    </row>
    <row r="93" spans="1:7" x14ac:dyDescent="0.25">
      <c r="A93" s="162" t="s">
        <v>33</v>
      </c>
      <c r="B93" s="162"/>
      <c r="C93" s="162"/>
      <c r="D93" s="118"/>
    </row>
    <row r="94" spans="1:7" ht="0.75" customHeight="1" x14ac:dyDescent="0.25">
      <c r="A94" s="162"/>
      <c r="B94" s="162"/>
      <c r="C94" s="162"/>
      <c r="D94" s="27"/>
      <c r="F94" s="42"/>
      <c r="G94" s="42"/>
    </row>
    <row r="95" spans="1:7" x14ac:dyDescent="0.25">
      <c r="A95" s="27" t="str">
        <f>+$A$38</f>
        <v>Resumen del trimestre abril-junio 2024</v>
      </c>
      <c r="B95" s="27"/>
    </row>
    <row r="96" spans="1:7" x14ac:dyDescent="0.25">
      <c r="A96" s="107" t="s">
        <v>4</v>
      </c>
      <c r="B96" s="107" t="s">
        <v>11</v>
      </c>
      <c r="C96" s="107" t="s">
        <v>22</v>
      </c>
    </row>
    <row r="97" spans="1:11" ht="15" customHeight="1" x14ac:dyDescent="0.25">
      <c r="A97" s="107" t="s">
        <v>13</v>
      </c>
      <c r="B97" s="116">
        <v>958</v>
      </c>
      <c r="C97" s="119">
        <f>+B97/B99</f>
        <v>0.77822908204711616</v>
      </c>
      <c r="E97" s="118"/>
      <c r="F97" s="120"/>
      <c r="G97" s="120"/>
      <c r="H97" s="23"/>
      <c r="I97" s="23"/>
      <c r="J97" s="23"/>
      <c r="K97" s="23"/>
    </row>
    <row r="98" spans="1:11" x14ac:dyDescent="0.25">
      <c r="A98" s="107" t="s">
        <v>14</v>
      </c>
      <c r="B98" s="116">
        <v>273</v>
      </c>
      <c r="C98" s="119">
        <f>+B98/B99</f>
        <v>0.22177091795288384</v>
      </c>
      <c r="E98" s="28"/>
      <c r="F98" s="1"/>
      <c r="G98" s="1"/>
      <c r="H98" s="1"/>
      <c r="I98" s="1"/>
      <c r="J98" s="1"/>
    </row>
    <row r="99" spans="1:11" x14ac:dyDescent="0.25">
      <c r="A99" s="107" t="s">
        <v>23</v>
      </c>
      <c r="B99" s="121">
        <f>SUM(B97:B98)</f>
        <v>1231</v>
      </c>
      <c r="C99" s="119">
        <f>SUM(C97:C98)</f>
        <v>1</v>
      </c>
    </row>
    <row r="100" spans="1:11" ht="23.25" customHeight="1" x14ac:dyDescent="0.25">
      <c r="A100" s="163" t="s">
        <v>50</v>
      </c>
      <c r="B100" s="163"/>
      <c r="C100" s="163"/>
      <c r="D100" s="105"/>
      <c r="E100" s="105"/>
    </row>
    <row r="101" spans="1:11" x14ac:dyDescent="0.25">
      <c r="A101" s="27" t="str">
        <f>+$A$38</f>
        <v>Resumen del trimestre abril-junio 2024</v>
      </c>
      <c r="B101" s="27"/>
    </row>
    <row r="102" spans="1:11" x14ac:dyDescent="0.25">
      <c r="A102" s="107" t="s">
        <v>4</v>
      </c>
      <c r="B102" s="107" t="s">
        <v>11</v>
      </c>
      <c r="C102" s="107" t="s">
        <v>22</v>
      </c>
    </row>
    <row r="103" spans="1:11" x14ac:dyDescent="0.25">
      <c r="A103" s="107" t="s">
        <v>13</v>
      </c>
      <c r="B103" s="116">
        <v>606</v>
      </c>
      <c r="C103" s="109">
        <f>+B103/B105</f>
        <v>0.72401433691756267</v>
      </c>
    </row>
    <row r="104" spans="1:11" x14ac:dyDescent="0.25">
      <c r="A104" s="107" t="s">
        <v>14</v>
      </c>
      <c r="B104" s="116">
        <v>231</v>
      </c>
      <c r="C104" s="109">
        <f>+B104/B105</f>
        <v>0.27598566308243727</v>
      </c>
    </row>
    <row r="105" spans="1:11" x14ac:dyDescent="0.25">
      <c r="A105" s="107" t="s">
        <v>23</v>
      </c>
      <c r="B105" s="121">
        <f>SUM(B103:B104)</f>
        <v>837</v>
      </c>
      <c r="C105" s="109">
        <f>SUM(C103:C104)</f>
        <v>1</v>
      </c>
    </row>
    <row r="106" spans="1:11" x14ac:dyDescent="0.25">
      <c r="A106" t="s">
        <v>47</v>
      </c>
      <c r="C106" s="27"/>
    </row>
    <row r="107" spans="1:11" x14ac:dyDescent="0.25">
      <c r="A107" s="110" t="str">
        <f>+$A$101</f>
        <v>Resumen del trimestre abril-junio 2024</v>
      </c>
      <c r="B107" s="27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105" t="s">
        <v>111</v>
      </c>
      <c r="B109" s="98">
        <v>385</v>
      </c>
      <c r="C109" s="106">
        <f>+B109/B124</f>
        <v>0.32821824381926684</v>
      </c>
    </row>
    <row r="110" spans="1:11" ht="60" x14ac:dyDescent="0.25">
      <c r="A110" s="105" t="s">
        <v>118</v>
      </c>
      <c r="B110" s="98">
        <v>235</v>
      </c>
      <c r="C110" s="106">
        <f>+B110/B124</f>
        <v>0.20034100596760443</v>
      </c>
    </row>
    <row r="111" spans="1:11" ht="22.5" customHeight="1" x14ac:dyDescent="0.25">
      <c r="A111" s="107" t="s">
        <v>105</v>
      </c>
      <c r="B111" s="98">
        <v>169</v>
      </c>
      <c r="C111" s="106">
        <f>+B111/B124</f>
        <v>0.14407502131287298</v>
      </c>
    </row>
    <row r="112" spans="1:11" ht="45" x14ac:dyDescent="0.25">
      <c r="A112" s="105" t="s">
        <v>106</v>
      </c>
      <c r="B112" s="98">
        <v>96</v>
      </c>
      <c r="C112" s="106">
        <f>+B112/B124</f>
        <v>8.1841432225063945E-2</v>
      </c>
    </row>
    <row r="113" spans="1:10" ht="30" customHeight="1" x14ac:dyDescent="0.25">
      <c r="A113" s="105" t="s">
        <v>113</v>
      </c>
      <c r="B113" s="98">
        <v>69</v>
      </c>
      <c r="C113" s="106">
        <f>+B113/B124</f>
        <v>5.8823529411764705E-2</v>
      </c>
    </row>
    <row r="114" spans="1:10" ht="75" x14ac:dyDescent="0.25">
      <c r="A114" s="105" t="s">
        <v>121</v>
      </c>
      <c r="B114" s="98">
        <v>58</v>
      </c>
      <c r="C114" s="106">
        <f>+B114/B124</f>
        <v>4.9445865302642798E-2</v>
      </c>
    </row>
    <row r="115" spans="1:10" ht="60" x14ac:dyDescent="0.25">
      <c r="A115" s="105" t="s">
        <v>114</v>
      </c>
      <c r="B115" s="98">
        <v>43</v>
      </c>
      <c r="C115" s="106">
        <f>+B115/B124</f>
        <v>3.6658141517476553E-2</v>
      </c>
    </row>
    <row r="116" spans="1:10" ht="75" x14ac:dyDescent="0.25">
      <c r="A116" s="105" t="s">
        <v>53</v>
      </c>
      <c r="B116" s="98">
        <v>34</v>
      </c>
      <c r="C116" s="106">
        <f>+B116/B124</f>
        <v>2.8985507246376812E-2</v>
      </c>
    </row>
    <row r="117" spans="1:10" ht="45" x14ac:dyDescent="0.25">
      <c r="A117" s="105" t="s">
        <v>115</v>
      </c>
      <c r="B117" s="98">
        <v>23</v>
      </c>
      <c r="C117" s="106">
        <f>+B117/B124</f>
        <v>1.9607843137254902E-2</v>
      </c>
    </row>
    <row r="118" spans="1:10" x14ac:dyDescent="0.25">
      <c r="A118" s="107" t="s">
        <v>107</v>
      </c>
      <c r="B118" s="98">
        <v>16</v>
      </c>
      <c r="C118" s="106">
        <f>+B118/B124</f>
        <v>1.3640238704177323E-2</v>
      </c>
    </row>
    <row r="119" spans="1:10" ht="27.75" customHeight="1" x14ac:dyDescent="0.25">
      <c r="A119" s="105" t="s">
        <v>116</v>
      </c>
      <c r="B119" s="98">
        <v>13</v>
      </c>
      <c r="C119" s="106">
        <f>+B119/B124</f>
        <v>1.1082693947144074E-2</v>
      </c>
    </row>
    <row r="120" spans="1:10" x14ac:dyDescent="0.25">
      <c r="A120" s="107" t="s">
        <v>108</v>
      </c>
      <c r="B120" s="98">
        <v>12</v>
      </c>
      <c r="C120" s="106">
        <f>+B120/B124</f>
        <v>1.0230179028132993E-2</v>
      </c>
    </row>
    <row r="121" spans="1:10" x14ac:dyDescent="0.25">
      <c r="A121" s="107" t="s">
        <v>109</v>
      </c>
      <c r="B121" s="98">
        <v>9</v>
      </c>
      <c r="C121" s="106">
        <f>+B121/B124</f>
        <v>7.6726342710997444E-3</v>
      </c>
    </row>
    <row r="122" spans="1:10" ht="45" x14ac:dyDescent="0.25">
      <c r="A122" s="105" t="s">
        <v>54</v>
      </c>
      <c r="B122" s="98">
        <v>6</v>
      </c>
      <c r="C122" s="106">
        <f>+B122/B124</f>
        <v>5.1150895140664966E-3</v>
      </c>
      <c r="J122" s="5"/>
    </row>
    <row r="123" spans="1:10" ht="30" x14ac:dyDescent="0.25">
      <c r="A123" s="105" t="s">
        <v>110</v>
      </c>
      <c r="B123" s="98">
        <v>5</v>
      </c>
      <c r="C123" s="106">
        <f>+B123/B124</f>
        <v>4.2625745950554137E-3</v>
      </c>
      <c r="J123" s="5"/>
    </row>
    <row r="124" spans="1:10" x14ac:dyDescent="0.25">
      <c r="A124" s="27" t="s">
        <v>23</v>
      </c>
      <c r="B124" s="98">
        <f>SUM(B109:B123)</f>
        <v>1173</v>
      </c>
      <c r="C124" s="111">
        <f>SUM(C109:C123)</f>
        <v>1.0000000000000002</v>
      </c>
      <c r="J124" s="5"/>
    </row>
    <row r="125" spans="1:10" x14ac:dyDescent="0.25">
      <c r="A125" t="s">
        <v>27</v>
      </c>
      <c r="C125" s="27"/>
    </row>
    <row r="126" spans="1:10" x14ac:dyDescent="0.25">
      <c r="A126" s="110" t="str">
        <f>+$A$101</f>
        <v>Resumen del trimestre abril-junio 2024</v>
      </c>
      <c r="B126" s="27"/>
      <c r="J126" s="5"/>
    </row>
    <row r="127" spans="1:10" ht="30" x14ac:dyDescent="0.25">
      <c r="A127" s="129" t="s">
        <v>10</v>
      </c>
      <c r="B127" s="129" t="s">
        <v>25</v>
      </c>
      <c r="C127" s="101" t="s">
        <v>26</v>
      </c>
      <c r="J127" s="5"/>
    </row>
    <row r="128" spans="1:10" x14ac:dyDescent="0.25">
      <c r="A128" s="99" t="str">
        <f>+$A$33</f>
        <v>Abril</v>
      </c>
      <c r="B128" s="112">
        <v>712</v>
      </c>
      <c r="C128" s="113">
        <v>11</v>
      </c>
      <c r="J128" s="5"/>
    </row>
    <row r="129" spans="1:11" x14ac:dyDescent="0.25">
      <c r="A129" s="99" t="str">
        <f>+$A$34</f>
        <v>Mayo</v>
      </c>
      <c r="B129" s="112">
        <v>390</v>
      </c>
      <c r="C129" s="113">
        <v>11</v>
      </c>
      <c r="J129" s="5"/>
    </row>
    <row r="130" spans="1:11" x14ac:dyDescent="0.25">
      <c r="A130" s="99" t="str">
        <f>+$A$35</f>
        <v>Junio</v>
      </c>
      <c r="B130" s="112">
        <v>129</v>
      </c>
      <c r="C130" s="113">
        <v>1</v>
      </c>
      <c r="J130" s="5"/>
    </row>
    <row r="131" spans="1:11" x14ac:dyDescent="0.25">
      <c r="A131" s="27" t="s">
        <v>23</v>
      </c>
      <c r="B131" s="122">
        <f>SUM(B128:B130)</f>
        <v>1231</v>
      </c>
      <c r="C131" s="123">
        <v>7.67</v>
      </c>
      <c r="J131" s="5"/>
    </row>
    <row r="132" spans="1:11" x14ac:dyDescent="0.25">
      <c r="A132" t="s">
        <v>46</v>
      </c>
      <c r="F132" s="28"/>
    </row>
    <row r="133" spans="1:11" x14ac:dyDescent="0.25">
      <c r="A133" t="s">
        <v>45</v>
      </c>
      <c r="E133" s="28"/>
      <c r="K133" s="5"/>
    </row>
    <row r="134" spans="1:11" x14ac:dyDescent="0.25">
      <c r="A134" s="27" t="s">
        <v>44</v>
      </c>
      <c r="B134" s="115" t="str">
        <f>+A128</f>
        <v>Abril</v>
      </c>
      <c r="E134" s="28"/>
      <c r="K134" s="5"/>
    </row>
    <row r="135" spans="1:11" x14ac:dyDescent="0.25">
      <c r="A135" s="116" t="s">
        <v>28</v>
      </c>
      <c r="B135" s="116" t="s">
        <v>11</v>
      </c>
      <c r="D135" t="s">
        <v>122</v>
      </c>
      <c r="E135" s="28"/>
      <c r="K135" s="5"/>
    </row>
    <row r="136" spans="1:11" x14ac:dyDescent="0.25">
      <c r="A136" s="107" t="s">
        <v>30</v>
      </c>
      <c r="B136" s="114">
        <v>4370</v>
      </c>
      <c r="E136" s="28"/>
      <c r="K136" s="5"/>
    </row>
    <row r="137" spans="1:11" x14ac:dyDescent="0.25">
      <c r="A137" s="107" t="s">
        <v>31</v>
      </c>
      <c r="B137" s="114">
        <v>1069</v>
      </c>
      <c r="E137" s="28"/>
    </row>
    <row r="138" spans="1:11" x14ac:dyDescent="0.25">
      <c r="A138" s="107" t="s">
        <v>32</v>
      </c>
      <c r="B138" s="114">
        <v>17</v>
      </c>
      <c r="E138" s="28"/>
    </row>
    <row r="139" spans="1:11" x14ac:dyDescent="0.25">
      <c r="A139" s="107" t="s">
        <v>29</v>
      </c>
      <c r="B139" s="114">
        <f>SUM(B136:B138)</f>
        <v>5456</v>
      </c>
      <c r="E139" s="28"/>
    </row>
    <row r="140" spans="1:11" x14ac:dyDescent="0.25">
      <c r="A140" t="s">
        <v>45</v>
      </c>
    </row>
    <row r="141" spans="1:11" x14ac:dyDescent="0.25">
      <c r="A141" s="27" t="s">
        <v>44</v>
      </c>
      <c r="B141" s="115" t="str">
        <f>+A129</f>
        <v>Mayo</v>
      </c>
    </row>
    <row r="142" spans="1:11" x14ac:dyDescent="0.25">
      <c r="A142" s="116" t="s">
        <v>28</v>
      </c>
      <c r="B142" s="116" t="s">
        <v>11</v>
      </c>
    </row>
    <row r="143" spans="1:11" x14ac:dyDescent="0.25">
      <c r="A143" s="107" t="s">
        <v>30</v>
      </c>
      <c r="B143" s="114">
        <v>4518</v>
      </c>
    </row>
    <row r="144" spans="1:11" x14ac:dyDescent="0.25">
      <c r="A144" s="107" t="s">
        <v>31</v>
      </c>
      <c r="B144" s="114">
        <v>824</v>
      </c>
    </row>
    <row r="145" spans="1:11" x14ac:dyDescent="0.25">
      <c r="A145" s="107" t="s">
        <v>32</v>
      </c>
      <c r="B145" s="114">
        <v>20</v>
      </c>
    </row>
    <row r="146" spans="1:11" x14ac:dyDescent="0.25">
      <c r="A146" s="107" t="s">
        <v>29</v>
      </c>
      <c r="B146" s="114">
        <f>SUM(B143:B145)</f>
        <v>5362</v>
      </c>
    </row>
    <row r="147" spans="1:11" x14ac:dyDescent="0.25">
      <c r="A147" t="s">
        <v>45</v>
      </c>
    </row>
    <row r="148" spans="1:11" x14ac:dyDescent="0.25">
      <c r="A148" s="27" t="s">
        <v>44</v>
      </c>
      <c r="B148" s="27" t="str">
        <f>+A130</f>
        <v>Junio</v>
      </c>
      <c r="K148" s="28"/>
    </row>
    <row r="150" spans="1:11" x14ac:dyDescent="0.25">
      <c r="A150" s="116" t="s">
        <v>28</v>
      </c>
      <c r="B150" s="116" t="s">
        <v>11</v>
      </c>
      <c r="K150" s="28"/>
    </row>
    <row r="151" spans="1:11" x14ac:dyDescent="0.25">
      <c r="A151" s="107" t="s">
        <v>30</v>
      </c>
      <c r="B151" s="114">
        <v>2299</v>
      </c>
    </row>
    <row r="152" spans="1:11" x14ac:dyDescent="0.25">
      <c r="A152" s="107" t="s">
        <v>31</v>
      </c>
      <c r="B152" s="114">
        <v>833</v>
      </c>
      <c r="K152" s="28"/>
    </row>
    <row r="153" spans="1:11" x14ac:dyDescent="0.25">
      <c r="A153" s="107" t="s">
        <v>32</v>
      </c>
      <c r="B153" s="114">
        <v>9</v>
      </c>
      <c r="K153" s="28"/>
    </row>
    <row r="154" spans="1:11" x14ac:dyDescent="0.25">
      <c r="A154" s="107" t="s">
        <v>29</v>
      </c>
      <c r="B154" s="114">
        <f>SUM(B151:B153)</f>
        <v>3141</v>
      </c>
      <c r="K154" s="28"/>
    </row>
    <row r="155" spans="1:11" x14ac:dyDescent="0.25">
      <c r="A155" s="110" t="str">
        <f>+$A$101</f>
        <v>Resumen del trimestre abril-junio 2024</v>
      </c>
      <c r="B155" s="27"/>
    </row>
    <row r="156" spans="1:11" x14ac:dyDescent="0.25">
      <c r="A156" s="116" t="s">
        <v>28</v>
      </c>
      <c r="B156" s="116" t="s">
        <v>11</v>
      </c>
    </row>
    <row r="157" spans="1:11" x14ac:dyDescent="0.25">
      <c r="A157" s="107" t="s">
        <v>30</v>
      </c>
      <c r="B157" s="117">
        <f>+B136+B143+B151</f>
        <v>11187</v>
      </c>
    </row>
    <row r="158" spans="1:11" x14ac:dyDescent="0.25">
      <c r="A158" s="107" t="s">
        <v>31</v>
      </c>
      <c r="B158" s="117">
        <f>+B137+B144+B152</f>
        <v>2726</v>
      </c>
    </row>
    <row r="159" spans="1:11" x14ac:dyDescent="0.25">
      <c r="A159" s="107" t="s">
        <v>32</v>
      </c>
      <c r="B159" s="117">
        <f>+B153+B145+B138</f>
        <v>46</v>
      </c>
    </row>
    <row r="160" spans="1:11" x14ac:dyDescent="0.25">
      <c r="A160" s="107" t="s">
        <v>29</v>
      </c>
      <c r="B160" s="124">
        <f>SUM(B157:B159)</f>
        <v>13959</v>
      </c>
    </row>
    <row r="167" spans="2:2" x14ac:dyDescent="0.25">
      <c r="B167" s="61" t="s">
        <v>48</v>
      </c>
    </row>
    <row r="168" spans="2:2" x14ac:dyDescent="0.25">
      <c r="B168" s="61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2024-07-05T14:23:21Z</cp:lastPrinted>
  <dcterms:created xsi:type="dcterms:W3CDTF">2023-04-05T14:12:36Z</dcterms:created>
  <dcterms:modified xsi:type="dcterms:W3CDTF">2024-07-08T15:05:41Z</dcterms:modified>
</cp:coreProperties>
</file>