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"/>
    </mc:Choice>
  </mc:AlternateContent>
  <xr:revisionPtr revIDLastSave="0" documentId="8_{DEE91583-CF3A-435A-B6FF-DC263C4CFAA2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 Data Cruda" sheetId="8" r:id="rId1"/>
  </sheets>
  <definedNames>
    <definedName name="_xlnm.Print_Area" localSheetId="0">' Data Cruda'!$A$1:$O$216</definedName>
    <definedName name="OLE_LINK1" localSheetId="0">' Data Cruda'!$C$21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3" i="8" l="1"/>
  <c r="D202" i="8"/>
  <c r="D201" i="8"/>
  <c r="D197" i="8"/>
  <c r="D187" i="8"/>
  <c r="D178" i="8"/>
  <c r="D167" i="8"/>
  <c r="C166" i="8"/>
  <c r="D191" i="8" s="1"/>
  <c r="C165" i="8"/>
  <c r="D181" i="8" s="1"/>
  <c r="C164" i="8"/>
  <c r="D172" i="8" s="1"/>
  <c r="D158" i="8"/>
  <c r="E155" i="8" s="1"/>
  <c r="C135" i="8"/>
  <c r="D134" i="8" s="1"/>
  <c r="C127" i="8"/>
  <c r="D125" i="8" s="1"/>
  <c r="D111" i="8"/>
  <c r="D110" i="8"/>
  <c r="D109" i="8"/>
  <c r="D108" i="8"/>
  <c r="D107" i="8"/>
  <c r="D97" i="8"/>
  <c r="D87" i="8"/>
  <c r="D77" i="8"/>
  <c r="D65" i="8"/>
  <c r="C64" i="8"/>
  <c r="C63" i="8"/>
  <c r="C62" i="8"/>
  <c r="G57" i="8"/>
  <c r="F57" i="8"/>
  <c r="E57" i="8"/>
  <c r="D57" i="8"/>
  <c r="C56" i="8"/>
  <c r="C55" i="8"/>
  <c r="C54" i="8"/>
  <c r="C52" i="8"/>
  <c r="B131" i="8" s="1"/>
  <c r="D41" i="8"/>
  <c r="F32" i="8"/>
  <c r="G40" i="8" s="1"/>
  <c r="E32" i="8"/>
  <c r="F40" i="8" s="1"/>
  <c r="D32" i="8"/>
  <c r="E40" i="8" s="1"/>
  <c r="F24" i="8"/>
  <c r="G39" i="8" s="1"/>
  <c r="E24" i="8"/>
  <c r="F39" i="8" s="1"/>
  <c r="D23" i="8"/>
  <c r="D22" i="8"/>
  <c r="D21" i="8"/>
  <c r="F15" i="8"/>
  <c r="G38" i="8" s="1"/>
  <c r="E15" i="8"/>
  <c r="F38" i="8" s="1"/>
  <c r="D14" i="8"/>
  <c r="D13" i="8"/>
  <c r="D12" i="8"/>
  <c r="E153" i="8" l="1"/>
  <c r="E148" i="8"/>
  <c r="D133" i="8"/>
  <c r="E142" i="8"/>
  <c r="D126" i="8"/>
  <c r="D127" i="8" s="1"/>
  <c r="F41" i="8"/>
  <c r="D135" i="8"/>
  <c r="D113" i="8"/>
  <c r="E144" i="8"/>
  <c r="E149" i="8"/>
  <c r="E154" i="8"/>
  <c r="D204" i="8"/>
  <c r="D24" i="8"/>
  <c r="E39" i="8" s="1"/>
  <c r="E156" i="8"/>
  <c r="E145" i="8"/>
  <c r="E150" i="8"/>
  <c r="D15" i="8"/>
  <c r="E38" i="8" s="1"/>
  <c r="E41" i="8" s="1"/>
  <c r="G41" i="8"/>
  <c r="E141" i="8"/>
  <c r="E146" i="8"/>
  <c r="E152" i="8"/>
  <c r="E157" i="8"/>
  <c r="C199" i="8"/>
  <c r="C162" i="8"/>
  <c r="C139" i="8"/>
  <c r="B122" i="8"/>
  <c r="B101" i="8"/>
  <c r="E143" i="8"/>
  <c r="E147" i="8"/>
  <c r="E151" i="8"/>
  <c r="E158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E167" authorId="0" shapeId="0" xr:uid="{9EC455A6-B8CD-4EC6-B084-3E510BBA5FC0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<sst xmlns="http://schemas.openxmlformats.org/spreadsheetml/2006/main" count="183" uniqueCount="98">
  <si>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</si>
  <si>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</si>
  <si>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</si>
  <si>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</si>
  <si>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</si>
  <si>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</si>
  <si>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</si>
  <si>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</si>
  <si>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</si>
  <si>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</si>
  <si>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</si>
  <si>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</si>
  <si>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</si>
  <si>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</si>
  <si>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</si>
  <si>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</si>
  <si>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</si>
  <si>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</si>
  <si>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</si>
  <si>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</si>
  <si>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</si>
  <si>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</si>
  <si>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</si>
  <si>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</si>
  <si>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</si>
  <si>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Guion cinematográfico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</si>
  <si>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</si>
  <si>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</si>
  <si>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</si>
  <si>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</si>
  <si>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</si>
  <si>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</si>
  <si>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</si>
  <si>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</si>
  <si>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</si>
  <si>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</si>
  <si>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</si>
  <si>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</si>
  <si>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</si>
  <si>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</si>
  <si>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</si>
  <si>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</si>
  <si>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</si>
  <si>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</si>
  <si>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</si>
  <si>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</si>
  <si>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</si>
  <si>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</si>
  <si>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</si>
  <si>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</si>
  <si>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</si>
  <si>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</si>
  <si>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 xml:space="preserve">                    Estadísticas trimestre octubre - diciembre 2023</t>
  </si>
  <si>
    <t>Estadística octubre 2023</t>
  </si>
  <si>
    <t>Artistas
Estudiantes
Docentes
Productores de Musica
Abogados</t>
  </si>
  <si>
    <t>05 de octubre de 2023</t>
  </si>
  <si>
    <t>Derecho de autor en tiempo de economía naranja.</t>
  </si>
  <si>
    <t xml:space="preserve">Docentes
Estudiantes </t>
  </si>
  <si>
    <t>26 de octubre de 2023</t>
  </si>
  <si>
    <t>Estadística noviembre 2023</t>
  </si>
  <si>
    <t xml:space="preserve">Abogados Especialistas en PI
Funcionarios de Gobierno 
Artistas 
Productores
Jueces
Inspectores 
Ingenieros 
</t>
  </si>
  <si>
    <t>07 de noviembre del 2023</t>
  </si>
  <si>
    <t>Proyecto Mujeres Emprendedoras y Propiedad Intelectual</t>
  </si>
  <si>
    <t xml:space="preserve">Del 14 al 22 de noviembre del 2023. </t>
  </si>
  <si>
    <t>Conversatorio de Derecho de Autor para Ingenieros y Arquitectos.</t>
  </si>
  <si>
    <t>Artistas 
Arquitectos
Ingenieros.</t>
  </si>
  <si>
    <t>Mujeres de la Industria Editorial y Musical
Productora
Cantantes 
Escritoras.</t>
  </si>
  <si>
    <t>30 de noviembre del 2023</t>
  </si>
  <si>
    <t>Estadística diciembre 2023</t>
  </si>
  <si>
    <t>Octubre</t>
  </si>
  <si>
    <t>Noviembre</t>
  </si>
  <si>
    <t>Diciembre</t>
  </si>
  <si>
    <t>Resumen del trimestre octubre-diciembre 2023</t>
  </si>
  <si>
    <t>Estudiantes Postgrado Civil UASD</t>
  </si>
  <si>
    <t>04 de octubre de 2023</t>
  </si>
  <si>
    <t>Cantidad de actividades
en octubre:  3</t>
  </si>
  <si>
    <t>Cantidad de actividades
en noviembre :   6</t>
  </si>
  <si>
    <t>Seminario de piratería digital y las 
nuevas tendencias en Derecho de Autor.</t>
  </si>
  <si>
    <t xml:space="preserve">Conferencia; ONDA y su rol Institucional.
</t>
  </si>
  <si>
    <t xml:space="preserve">Conferencia Perspectiva del Derecho de Autor y los nuevos desafíos.
</t>
  </si>
  <si>
    <t xml:space="preserve">Cantidad de actividades
en diciembre :   </t>
  </si>
  <si>
    <t>Operativos</t>
  </si>
  <si>
    <t>Letras de canción</t>
  </si>
  <si>
    <t>Obras musicales</t>
  </si>
  <si>
    <t>Producción de canciones</t>
  </si>
  <si>
    <t>Libros</t>
  </si>
  <si>
    <t>Dibujos</t>
  </si>
  <si>
    <t>Software</t>
  </si>
  <si>
    <t>Poemas</t>
  </si>
  <si>
    <t>Cuentos</t>
  </si>
  <si>
    <t>Sinopsis / argumentos</t>
  </si>
  <si>
    <t>Arreglos musicales</t>
  </si>
  <si>
    <t>Cortometraje</t>
  </si>
  <si>
    <t>Proyecto general</t>
  </si>
  <si>
    <t>Guías educativas</t>
  </si>
  <si>
    <t>Documentos</t>
  </si>
  <si>
    <t>Manual</t>
  </si>
  <si>
    <t>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</si>
</sst>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theme="2" tint="-9.9978637043366805E-2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/>
    <xf numFmtId="0" fontId="4" fillId="0" borderId="0" xfId="0" applyFont="1"/>
    <xf numFmtId="0" fontId="13" fillId="0" borderId="0" xfId="0" applyFont="1"/>
    <xf numFmtId="0" fontId="4" fillId="0" borderId="0" xfId="0" applyFont="1" applyAlignment="1">
      <alignment horizontal="left"/>
    </xf>
    <xf numFmtId="9" fontId="3" fillId="0" borderId="0" xfId="2" applyFont="1" applyFill="1" applyBorder="1" applyAlignment="1">
      <alignment horizontal="center" vertical="center"/>
    </xf>
    <xf numFmtId="166" fontId="3" fillId="0" borderId="0" xfId="1" applyNumberFormat="1" applyFont="1" applyFill="1" applyBorder="1"/>
    <xf numFmtId="165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0" xfId="0" applyNumberFormat="1" applyAlignment="1">
      <alignment horizontal="left" vertical="top" wrapText="1"/>
    </xf>
    <xf numFmtId="15" fontId="0" fillId="0" borderId="0" xfId="0" applyNumberFormat="1" applyAlignment="1">
      <alignment horizontal="right"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164" fontId="0" fillId="0" borderId="0" xfId="0" applyNumberFormat="1" applyAlignment="1">
      <alignment horizontal="right"/>
    </xf>
    <xf numFmtId="0" fontId="1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5AE0-5294-414D-8C73-A308ADF71D6A}">
  <dimension ref="A3:N213"/>
  <sheetViews>
    <sheetView showGridLines="0" tabSelected="1" view="pageBreakPreview" topLeftCell="B1" zoomScale="90" zoomScaleNormal="90" zoomScaleSheetLayoutView="90" workbookViewId="0">
      <selection activeCell="M209" sqref="M209"/>
    </sheetView>
  </sheetViews>
  <sheetFormatPr baseColWidth="10" defaultRowHeight="15" x14ac:dyDescent="0.25"/>
  <cols>
    <col min="2" max="2" width="18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3" spans="1:8" ht="28.5" x14ac:dyDescent="0.45">
      <c r="C3" s="9" t="s">
        <v>52</v>
      </c>
      <c r="D3" s="9"/>
    </row>
    <row r="5" spans="1:8" x14ac:dyDescent="0.25">
      <c r="A5" s="2"/>
    </row>
    <row r="6" spans="1:8" ht="23.25" x14ac:dyDescent="0.35">
      <c r="A6" s="7" t="s">
        <v>9</v>
      </c>
      <c r="D6" s="7"/>
    </row>
    <row r="8" spans="1:8" ht="15.75" x14ac:dyDescent="0.25">
      <c r="B8" t="s">
        <v>0</v>
      </c>
      <c r="C8" s="8"/>
    </row>
    <row r="9" spans="1:8" x14ac:dyDescent="0.25">
      <c r="D9" s="20" t="s">
        <v>53</v>
      </c>
    </row>
    <row r="10" spans="1:8" ht="15" customHeight="1" x14ac:dyDescent="0.25">
      <c r="B10" s="59" t="s">
        <v>1</v>
      </c>
      <c r="C10" s="59" t="s">
        <v>2</v>
      </c>
      <c r="D10" s="60" t="s">
        <v>3</v>
      </c>
      <c r="E10" s="61" t="s">
        <v>4</v>
      </c>
      <c r="F10" s="61"/>
      <c r="G10" s="60" t="s">
        <v>5</v>
      </c>
      <c r="H10" s="59" t="s">
        <v>6</v>
      </c>
    </row>
    <row r="11" spans="1:8" x14ac:dyDescent="0.25">
      <c r="B11" s="59"/>
      <c r="C11" s="59"/>
      <c r="D11" s="60"/>
      <c r="E11" s="18" t="s">
        <v>7</v>
      </c>
      <c r="F11" s="18" t="s">
        <v>8</v>
      </c>
      <c r="G11" s="60"/>
      <c r="H11" s="59"/>
    </row>
    <row r="12" spans="1:8" ht="57.75" customHeight="1" x14ac:dyDescent="0.25">
      <c r="B12" s="16">
        <v>1</v>
      </c>
      <c r="C12" s="17" t="s">
        <v>78</v>
      </c>
      <c r="D12" s="16">
        <f>+E12+F12</f>
        <v>33</v>
      </c>
      <c r="E12" s="16">
        <v>17</v>
      </c>
      <c r="F12" s="16">
        <v>16</v>
      </c>
      <c r="G12" s="16" t="s">
        <v>73</v>
      </c>
      <c r="H12" s="17" t="s">
        <v>74</v>
      </c>
    </row>
    <row r="13" spans="1:8" ht="105" customHeight="1" x14ac:dyDescent="0.25">
      <c r="B13" s="16">
        <v>1</v>
      </c>
      <c r="C13" s="17" t="s">
        <v>79</v>
      </c>
      <c r="D13" s="16">
        <f>+E13+F13</f>
        <v>70</v>
      </c>
      <c r="E13" s="18">
        <v>23</v>
      </c>
      <c r="F13" s="18">
        <v>47</v>
      </c>
      <c r="G13" s="16" t="s">
        <v>54</v>
      </c>
      <c r="H13" s="17" t="s">
        <v>55</v>
      </c>
    </row>
    <row r="14" spans="1:8" ht="70.5" customHeight="1" x14ac:dyDescent="0.25">
      <c r="B14" s="19">
        <v>1</v>
      </c>
      <c r="C14" s="17" t="s">
        <v>56</v>
      </c>
      <c r="D14" s="16">
        <f>+E14+F14</f>
        <v>55</v>
      </c>
      <c r="E14" s="18">
        <v>32</v>
      </c>
      <c r="F14" s="18">
        <v>23</v>
      </c>
      <c r="G14" s="16" t="s">
        <v>57</v>
      </c>
      <c r="H14" s="17" t="s">
        <v>58</v>
      </c>
    </row>
    <row r="15" spans="1:8" ht="33.75" customHeight="1" x14ac:dyDescent="0.25">
      <c r="B15" s="62" t="s">
        <v>75</v>
      </c>
      <c r="C15" s="62"/>
      <c r="D15" s="18">
        <f>SUM(D12:D14)</f>
        <v>158</v>
      </c>
      <c r="E15" s="18">
        <f>SUM(E12:E14)</f>
        <v>72</v>
      </c>
      <c r="F15" s="18">
        <f>SUM(F12:F14)</f>
        <v>86</v>
      </c>
    </row>
    <row r="16" spans="1:8" ht="33.75" customHeight="1" x14ac:dyDescent="0.25"/>
    <row r="18" spans="2:8" x14ac:dyDescent="0.25">
      <c r="D18" s="20" t="s">
        <v>59</v>
      </c>
    </row>
    <row r="19" spans="2:8" ht="15" customHeight="1" x14ac:dyDescent="0.25">
      <c r="B19" s="59" t="s">
        <v>1</v>
      </c>
      <c r="C19" s="59" t="s">
        <v>2</v>
      </c>
      <c r="D19" s="60" t="s">
        <v>3</v>
      </c>
      <c r="E19" s="61" t="s">
        <v>4</v>
      </c>
      <c r="F19" s="63"/>
      <c r="G19" s="60" t="s">
        <v>5</v>
      </c>
      <c r="H19" s="59" t="s">
        <v>6</v>
      </c>
    </row>
    <row r="20" spans="2:8" x14ac:dyDescent="0.25">
      <c r="B20" s="59"/>
      <c r="C20" s="59"/>
      <c r="D20" s="59"/>
      <c r="E20" s="18" t="s">
        <v>7</v>
      </c>
      <c r="F20" s="18" t="s">
        <v>8</v>
      </c>
      <c r="G20" s="60"/>
      <c r="H20" s="59"/>
    </row>
    <row r="21" spans="2:8" ht="106.5" customHeight="1" x14ac:dyDescent="0.25">
      <c r="B21" s="18">
        <v>1</v>
      </c>
      <c r="C21" s="23" t="s">
        <v>77</v>
      </c>
      <c r="D21" s="21">
        <f>+E21+F21</f>
        <v>125</v>
      </c>
      <c r="E21" s="21">
        <v>70</v>
      </c>
      <c r="F21" s="21">
        <v>55</v>
      </c>
      <c r="G21" s="23" t="s">
        <v>60</v>
      </c>
      <c r="H21" s="24" t="s">
        <v>61</v>
      </c>
    </row>
    <row r="22" spans="2:8" ht="44.25" customHeight="1" x14ac:dyDescent="0.25">
      <c r="B22" s="18">
        <v>4</v>
      </c>
      <c r="C22" s="23" t="s">
        <v>62</v>
      </c>
      <c r="D22" s="21">
        <f>+E22+F22</f>
        <v>200</v>
      </c>
      <c r="E22" s="21"/>
      <c r="F22" s="21">
        <v>200</v>
      </c>
      <c r="G22" s="23" t="s">
        <v>66</v>
      </c>
      <c r="H22" s="24" t="s">
        <v>63</v>
      </c>
    </row>
    <row r="23" spans="2:8" ht="45.75" customHeight="1" x14ac:dyDescent="0.25">
      <c r="B23" s="18">
        <v>1</v>
      </c>
      <c r="C23" s="22" t="s">
        <v>64</v>
      </c>
      <c r="D23" s="21">
        <f>+E23+F23</f>
        <v>81</v>
      </c>
      <c r="E23" s="21">
        <v>37</v>
      </c>
      <c r="F23" s="21">
        <v>44</v>
      </c>
      <c r="G23" s="23" t="s">
        <v>65</v>
      </c>
      <c r="H23" s="24" t="s">
        <v>67</v>
      </c>
    </row>
    <row r="24" spans="2:8" ht="30.75" customHeight="1" x14ac:dyDescent="0.25">
      <c r="B24" s="62" t="s">
        <v>76</v>
      </c>
      <c r="C24" s="62"/>
      <c r="D24" s="18">
        <f>SUM(D21:D23)</f>
        <v>406</v>
      </c>
      <c r="E24" s="18">
        <f>SUM(E21:E23)</f>
        <v>107</v>
      </c>
      <c r="F24" s="18">
        <f>SUM(F21:F23)</f>
        <v>299</v>
      </c>
    </row>
    <row r="28" spans="2:8" x14ac:dyDescent="0.25">
      <c r="D28" s="20" t="s">
        <v>68</v>
      </c>
    </row>
    <row r="29" spans="2:8" x14ac:dyDescent="0.25">
      <c r="B29" s="59" t="s">
        <v>1</v>
      </c>
      <c r="C29" s="59" t="s">
        <v>2</v>
      </c>
      <c r="D29" s="60" t="s">
        <v>3</v>
      </c>
      <c r="E29" s="61" t="s">
        <v>4</v>
      </c>
      <c r="F29" s="63"/>
      <c r="G29" s="60" t="s">
        <v>5</v>
      </c>
      <c r="H29" s="59" t="s">
        <v>6</v>
      </c>
    </row>
    <row r="30" spans="2:8" x14ac:dyDescent="0.25">
      <c r="B30" s="59"/>
      <c r="C30" s="59"/>
      <c r="D30" s="59"/>
      <c r="E30" s="18" t="s">
        <v>7</v>
      </c>
      <c r="F30" s="18" t="s">
        <v>8</v>
      </c>
      <c r="G30" s="59"/>
      <c r="H30" s="59"/>
    </row>
    <row r="31" spans="2:8" ht="32.25" customHeight="1" x14ac:dyDescent="0.25">
      <c r="B31" s="21"/>
      <c r="C31" s="23"/>
      <c r="D31" s="21"/>
      <c r="E31" s="21"/>
      <c r="F31" s="21"/>
      <c r="G31" s="23"/>
      <c r="H31" s="25"/>
    </row>
    <row r="32" spans="2:8" ht="29.25" customHeight="1" x14ac:dyDescent="0.25">
      <c r="B32" s="62" t="s">
        <v>80</v>
      </c>
      <c r="C32" s="62"/>
      <c r="D32" s="18">
        <f>SUM(D31:D31)</f>
        <v>0</v>
      </c>
      <c r="E32" s="18">
        <f>SUM(E29:E31)</f>
        <v>0</v>
      </c>
      <c r="F32" s="18">
        <f>SUM(F29:F31)</f>
        <v>0</v>
      </c>
    </row>
    <row r="34" spans="3:9" x14ac:dyDescent="0.25">
      <c r="C34" s="6"/>
      <c r="D34" s="6"/>
      <c r="E34" s="6"/>
      <c r="F34" s="6"/>
      <c r="G34" s="6"/>
    </row>
    <row r="35" spans="3:9" x14ac:dyDescent="0.25">
      <c r="C35" s="63" t="s">
        <v>72</v>
      </c>
      <c r="D35" s="63"/>
      <c r="E35" s="63"/>
      <c r="F35" s="63"/>
      <c r="G35" s="63"/>
    </row>
    <row r="37" spans="3:9" ht="28.5" customHeight="1" x14ac:dyDescent="0.25">
      <c r="C37" s="26" t="s">
        <v>10</v>
      </c>
      <c r="D37" s="27" t="s">
        <v>12</v>
      </c>
      <c r="E37" s="27" t="s">
        <v>40</v>
      </c>
      <c r="F37" s="28" t="s">
        <v>13</v>
      </c>
      <c r="G37" s="28" t="s">
        <v>14</v>
      </c>
    </row>
    <row r="38" spans="3:9" x14ac:dyDescent="0.25">
      <c r="C38" t="s">
        <v>69</v>
      </c>
      <c r="D38" s="6">
        <v>3</v>
      </c>
      <c r="E38" s="18">
        <f>+D15</f>
        <v>158</v>
      </c>
      <c r="F38" s="18">
        <f>+E15</f>
        <v>72</v>
      </c>
      <c r="G38" s="18">
        <f>+F15</f>
        <v>86</v>
      </c>
    </row>
    <row r="39" spans="3:9" x14ac:dyDescent="0.25">
      <c r="C39" t="s">
        <v>70</v>
      </c>
      <c r="D39" s="6">
        <v>6</v>
      </c>
      <c r="E39" s="18">
        <f>+D24</f>
        <v>406</v>
      </c>
      <c r="F39" s="18">
        <f>+E24</f>
        <v>107</v>
      </c>
      <c r="G39" s="18">
        <f>+F24</f>
        <v>299</v>
      </c>
    </row>
    <row r="40" spans="3:9" x14ac:dyDescent="0.25">
      <c r="C40" t="s">
        <v>71</v>
      </c>
      <c r="D40" s="6">
        <v>0</v>
      </c>
      <c r="E40" s="18">
        <f>+D32</f>
        <v>0</v>
      </c>
      <c r="F40" s="18">
        <f>+E32</f>
        <v>0</v>
      </c>
      <c r="G40" s="18">
        <f>+F32</f>
        <v>0</v>
      </c>
    </row>
    <row r="41" spans="3:9" x14ac:dyDescent="0.25">
      <c r="C41" t="s">
        <v>15</v>
      </c>
      <c r="D41" s="6">
        <f>SUM(D38:D40)</f>
        <v>9</v>
      </c>
      <c r="E41" s="6">
        <f>SUM(E38:E40)</f>
        <v>564</v>
      </c>
      <c r="F41" s="6">
        <f>SUM(F38:F40)</f>
        <v>179</v>
      </c>
      <c r="G41" s="6">
        <f>SUM(G38:G40)</f>
        <v>385</v>
      </c>
      <c r="H41" s="6"/>
      <c r="I41" s="6"/>
    </row>
    <row r="49" spans="1:8" ht="23.25" x14ac:dyDescent="0.35">
      <c r="A49" s="7" t="s">
        <v>16</v>
      </c>
      <c r="B49" s="7"/>
    </row>
    <row r="52" spans="1:8" ht="18" customHeight="1" x14ac:dyDescent="0.25">
      <c r="C52" s="65" t="str">
        <f>+$C$35</f>
        <v>Resumen del trimestre octubre-diciembre 2023</v>
      </c>
      <c r="D52" s="65"/>
      <c r="E52" s="65"/>
      <c r="F52" s="65"/>
      <c r="G52" s="65"/>
      <c r="H52" s="65"/>
    </row>
    <row r="53" spans="1:8" ht="31.5" x14ac:dyDescent="0.25">
      <c r="C53" s="29" t="s">
        <v>10</v>
      </c>
      <c r="D53" s="29" t="s">
        <v>37</v>
      </c>
      <c r="E53" s="29" t="s">
        <v>17</v>
      </c>
      <c r="F53" s="29" t="s">
        <v>18</v>
      </c>
      <c r="G53" s="29" t="s">
        <v>38</v>
      </c>
    </row>
    <row r="54" spans="1:8" ht="15.75" x14ac:dyDescent="0.25">
      <c r="C54" s="29" t="str">
        <f>+$C$38</f>
        <v>Octubre</v>
      </c>
      <c r="D54" s="29">
        <v>3</v>
      </c>
      <c r="E54" s="29">
        <v>0</v>
      </c>
      <c r="F54" s="29">
        <v>0</v>
      </c>
      <c r="G54" s="29">
        <v>0</v>
      </c>
    </row>
    <row r="55" spans="1:8" ht="15.75" x14ac:dyDescent="0.25">
      <c r="C55" s="29" t="str">
        <f>+$C$39</f>
        <v>Noviembre</v>
      </c>
      <c r="D55" s="29">
        <v>5</v>
      </c>
      <c r="E55" s="29">
        <v>0</v>
      </c>
      <c r="F55" s="29">
        <v>0</v>
      </c>
      <c r="G55" s="29">
        <v>0</v>
      </c>
    </row>
    <row r="56" spans="1:8" ht="15.75" x14ac:dyDescent="0.25">
      <c r="C56" s="29" t="str">
        <f>+$C$40</f>
        <v>Diciembre</v>
      </c>
      <c r="D56" s="29">
        <v>4</v>
      </c>
      <c r="E56" s="29">
        <v>0</v>
      </c>
      <c r="F56" s="29">
        <v>0</v>
      </c>
      <c r="G56" s="29">
        <v>0</v>
      </c>
    </row>
    <row r="57" spans="1:8" x14ac:dyDescent="0.25">
      <c r="C57" t="s">
        <v>15</v>
      </c>
      <c r="D57" s="6">
        <f>SUM(D54:D56)</f>
        <v>12</v>
      </c>
      <c r="E57" s="6">
        <f>SUM(E54:E56)</f>
        <v>0</v>
      </c>
      <c r="F57" s="6">
        <f>SUM(F54:F56)</f>
        <v>0</v>
      </c>
      <c r="G57" s="6">
        <f>SUM(G54:G56)</f>
        <v>0</v>
      </c>
    </row>
    <row r="60" spans="1:8" ht="15.75" x14ac:dyDescent="0.25">
      <c r="C60" s="30" t="s">
        <v>39</v>
      </c>
      <c r="D60" s="30"/>
      <c r="E60" s="30"/>
      <c r="F60" s="30"/>
    </row>
    <row r="61" spans="1:8" ht="15.75" x14ac:dyDescent="0.25">
      <c r="C61" s="29" t="s">
        <v>10</v>
      </c>
      <c r="D61" s="29" t="s">
        <v>11</v>
      </c>
    </row>
    <row r="62" spans="1:8" ht="15.75" x14ac:dyDescent="0.25">
      <c r="C62" s="29" t="str">
        <f>+$C$38</f>
        <v>Octubre</v>
      </c>
      <c r="D62" s="29">
        <v>18</v>
      </c>
    </row>
    <row r="63" spans="1:8" ht="15.75" x14ac:dyDescent="0.25">
      <c r="C63" s="29" t="str">
        <f>+$C$39</f>
        <v>Noviembre</v>
      </c>
      <c r="D63" s="29">
        <v>3</v>
      </c>
    </row>
    <row r="64" spans="1:8" ht="15.75" x14ac:dyDescent="0.25">
      <c r="C64" s="29" t="str">
        <f>+$C$40</f>
        <v>Diciembre</v>
      </c>
      <c r="D64" s="29">
        <v>7</v>
      </c>
    </row>
    <row r="65" spans="1:4" x14ac:dyDescent="0.25">
      <c r="C65" s="5" t="s">
        <v>41</v>
      </c>
      <c r="D65" s="6">
        <f>SUM(D62:D64)</f>
        <v>28</v>
      </c>
    </row>
    <row r="66" spans="1:4" x14ac:dyDescent="0.25">
      <c r="C66" s="5"/>
      <c r="D66" s="6"/>
    </row>
    <row r="67" spans="1:4" ht="23.25" x14ac:dyDescent="0.35">
      <c r="A67" s="66" t="s">
        <v>35</v>
      </c>
      <c r="B67" s="66"/>
      <c r="C67" s="66"/>
    </row>
    <row r="68" spans="1:4" x14ac:dyDescent="0.25">
      <c r="C68" s="31">
        <v>45200</v>
      </c>
    </row>
    <row r="70" spans="1:4" ht="15.75" x14ac:dyDescent="0.25">
      <c r="C70" s="32" t="s">
        <v>19</v>
      </c>
      <c r="D70" s="32" t="s">
        <v>11</v>
      </c>
    </row>
    <row r="71" spans="1:4" ht="15.75" x14ac:dyDescent="0.25">
      <c r="C71" s="33" t="s">
        <v>42</v>
      </c>
      <c r="D71" s="34">
        <v>19</v>
      </c>
    </row>
    <row r="72" spans="1:4" ht="31.5" x14ac:dyDescent="0.25">
      <c r="C72" s="35" t="s">
        <v>43</v>
      </c>
      <c r="D72" s="34">
        <v>1</v>
      </c>
    </row>
    <row r="73" spans="1:4" ht="15.75" x14ac:dyDescent="0.25">
      <c r="C73" s="35" t="s">
        <v>20</v>
      </c>
      <c r="D73" s="34">
        <v>0</v>
      </c>
    </row>
    <row r="74" spans="1:4" ht="15.75" x14ac:dyDescent="0.25">
      <c r="C74" s="36" t="s">
        <v>21</v>
      </c>
      <c r="D74" s="34">
        <v>8</v>
      </c>
    </row>
    <row r="75" spans="1:4" ht="15.75" x14ac:dyDescent="0.25">
      <c r="C75" s="36" t="s">
        <v>44</v>
      </c>
      <c r="D75" s="34">
        <v>7</v>
      </c>
    </row>
    <row r="76" spans="1:4" ht="15.75" x14ac:dyDescent="0.25">
      <c r="C76" s="36" t="s">
        <v>81</v>
      </c>
      <c r="D76" s="34">
        <v>7</v>
      </c>
    </row>
    <row r="77" spans="1:4" ht="15.75" x14ac:dyDescent="0.25">
      <c r="C77" s="34" t="s">
        <v>15</v>
      </c>
      <c r="D77" s="34">
        <f>SUM(D71:D76)</f>
        <v>42</v>
      </c>
    </row>
    <row r="78" spans="1:4" ht="15.75" x14ac:dyDescent="0.25">
      <c r="C78" s="34"/>
      <c r="D78" s="34"/>
    </row>
    <row r="79" spans="1:4" x14ac:dyDescent="0.25">
      <c r="C79" s="31">
        <v>45231</v>
      </c>
    </row>
    <row r="81" spans="3:8" ht="15.75" x14ac:dyDescent="0.25">
      <c r="C81" s="32" t="s">
        <v>19</v>
      </c>
      <c r="D81" s="32" t="s">
        <v>11</v>
      </c>
    </row>
    <row r="82" spans="3:8" ht="15.75" x14ac:dyDescent="0.25">
      <c r="C82" s="33" t="s">
        <v>42</v>
      </c>
      <c r="D82" s="34">
        <v>13</v>
      </c>
    </row>
    <row r="83" spans="3:8" ht="31.5" x14ac:dyDescent="0.25">
      <c r="C83" s="35" t="s">
        <v>43</v>
      </c>
      <c r="D83" s="34">
        <v>2</v>
      </c>
    </row>
    <row r="84" spans="3:8" ht="15.75" x14ac:dyDescent="0.25">
      <c r="C84" s="35" t="s">
        <v>20</v>
      </c>
      <c r="D84" s="34">
        <v>0</v>
      </c>
    </row>
    <row r="85" spans="3:8" ht="15.75" x14ac:dyDescent="0.25">
      <c r="C85" s="36" t="s">
        <v>21</v>
      </c>
      <c r="D85" s="34">
        <v>0</v>
      </c>
    </row>
    <row r="86" spans="3:8" ht="15.75" x14ac:dyDescent="0.25">
      <c r="C86" s="36" t="s">
        <v>44</v>
      </c>
      <c r="D86" s="34">
        <v>1</v>
      </c>
    </row>
    <row r="87" spans="3:8" ht="15.75" x14ac:dyDescent="0.25">
      <c r="C87" s="34" t="s">
        <v>15</v>
      </c>
      <c r="D87" s="34">
        <f>SUM(D82:D86)</f>
        <v>16</v>
      </c>
    </row>
    <row r="88" spans="3:8" ht="15.75" x14ac:dyDescent="0.25">
      <c r="C88" s="34"/>
      <c r="D88" s="34"/>
    </row>
    <row r="89" spans="3:8" x14ac:dyDescent="0.25">
      <c r="C89" s="31">
        <v>45261</v>
      </c>
    </row>
    <row r="91" spans="3:8" ht="15.75" x14ac:dyDescent="0.25">
      <c r="C91" s="32" t="s">
        <v>19</v>
      </c>
      <c r="D91" s="32" t="s">
        <v>11</v>
      </c>
    </row>
    <row r="92" spans="3:8" ht="15.75" x14ac:dyDescent="0.25">
      <c r="C92" s="33" t="s">
        <v>42</v>
      </c>
      <c r="D92" s="34">
        <v>9</v>
      </c>
    </row>
    <row r="93" spans="3:8" ht="31.5" x14ac:dyDescent="0.25">
      <c r="C93" s="35" t="s">
        <v>43</v>
      </c>
      <c r="D93" s="34">
        <v>1</v>
      </c>
    </row>
    <row r="94" spans="3:8" ht="15.75" x14ac:dyDescent="0.25">
      <c r="C94" s="35" t="s">
        <v>20</v>
      </c>
      <c r="D94" s="34">
        <v>1</v>
      </c>
      <c r="G94" s="10"/>
      <c r="H94" s="10"/>
    </row>
    <row r="95" spans="3:8" ht="15.75" x14ac:dyDescent="0.25">
      <c r="C95" s="36" t="s">
        <v>21</v>
      </c>
      <c r="D95" s="34">
        <v>6</v>
      </c>
    </row>
    <row r="96" spans="3:8" ht="15.75" x14ac:dyDescent="0.25">
      <c r="C96" s="36" t="s">
        <v>44</v>
      </c>
      <c r="D96" s="34">
        <v>3</v>
      </c>
    </row>
    <row r="97" spans="2:5" ht="15.75" x14ac:dyDescent="0.25">
      <c r="C97" s="34" t="s">
        <v>15</v>
      </c>
      <c r="D97" s="34">
        <f>SUM(D92:D96)</f>
        <v>20</v>
      </c>
    </row>
    <row r="100" spans="2:5" ht="15.75" x14ac:dyDescent="0.25">
      <c r="B100" s="8" t="s">
        <v>36</v>
      </c>
      <c r="D100" s="10"/>
      <c r="E100" s="10"/>
    </row>
    <row r="101" spans="2:5" ht="15.75" x14ac:dyDescent="0.25">
      <c r="B101" s="10" t="str">
        <f>+$C$52</f>
        <v>Resumen del trimestre octubre-diciembre 2023</v>
      </c>
      <c r="C101" s="10"/>
    </row>
    <row r="106" spans="2:5" ht="15.75" x14ac:dyDescent="0.25">
      <c r="C106" s="32" t="s">
        <v>19</v>
      </c>
      <c r="D106" s="32" t="s">
        <v>11</v>
      </c>
    </row>
    <row r="107" spans="2:5" ht="15.75" x14ac:dyDescent="0.25">
      <c r="C107" s="33" t="s">
        <v>42</v>
      </c>
      <c r="D107" s="34">
        <f>+D71+D82+D92</f>
        <v>41</v>
      </c>
    </row>
    <row r="108" spans="2:5" ht="31.5" x14ac:dyDescent="0.25">
      <c r="C108" s="35" t="s">
        <v>43</v>
      </c>
      <c r="D108" s="34">
        <f>+D72+D83+D93</f>
        <v>4</v>
      </c>
    </row>
    <row r="109" spans="2:5" ht="15.75" x14ac:dyDescent="0.25">
      <c r="C109" s="35" t="s">
        <v>20</v>
      </c>
      <c r="D109" s="34">
        <f>+D73+D84+D94</f>
        <v>1</v>
      </c>
    </row>
    <row r="110" spans="2:5" ht="15.75" x14ac:dyDescent="0.25">
      <c r="C110" s="36" t="s">
        <v>21</v>
      </c>
      <c r="D110" s="34">
        <f>+D74+D85+D95</f>
        <v>14</v>
      </c>
    </row>
    <row r="111" spans="2:5" ht="15.75" x14ac:dyDescent="0.25">
      <c r="C111" s="36" t="s">
        <v>44</v>
      </c>
      <c r="D111" s="34">
        <f>+D75+D86+D96</f>
        <v>11</v>
      </c>
    </row>
    <row r="112" spans="2:5" ht="15.75" x14ac:dyDescent="0.25">
      <c r="C112" s="36" t="s">
        <v>81</v>
      </c>
      <c r="D112" s="34">
        <v>7</v>
      </c>
    </row>
    <row r="113" spans="1:12" ht="15.75" x14ac:dyDescent="0.25">
      <c r="C113" s="34" t="s">
        <v>15</v>
      </c>
      <c r="D113" s="34">
        <f>SUM(D107:D112)</f>
        <v>78</v>
      </c>
    </row>
    <row r="118" spans="1:12" ht="23.25" x14ac:dyDescent="0.35">
      <c r="A118" s="7" t="s">
        <v>24</v>
      </c>
    </row>
    <row r="120" spans="1:12" x14ac:dyDescent="0.25">
      <c r="B120" s="67" t="s">
        <v>34</v>
      </c>
      <c r="C120" s="67"/>
      <c r="D120" s="67"/>
      <c r="E120" s="37"/>
    </row>
    <row r="121" spans="1:12" ht="15.75" customHeight="1" x14ac:dyDescent="0.25">
      <c r="B121" s="67"/>
      <c r="C121" s="67"/>
      <c r="D121" s="67"/>
      <c r="E121" s="10"/>
      <c r="G121" s="10"/>
      <c r="H121" s="10"/>
    </row>
    <row r="122" spans="1:12" ht="15.75" x14ac:dyDescent="0.25">
      <c r="B122" s="10" t="str">
        <f>+$C$52</f>
        <v>Resumen del trimestre octubre-diciembre 2023</v>
      </c>
      <c r="C122" s="10"/>
    </row>
    <row r="124" spans="1:12" x14ac:dyDescent="0.25">
      <c r="B124" s="38" t="s">
        <v>4</v>
      </c>
      <c r="C124" s="38" t="s">
        <v>11</v>
      </c>
      <c r="D124" s="38" t="s">
        <v>22</v>
      </c>
    </row>
    <row r="125" spans="1:12" ht="15" customHeight="1" x14ac:dyDescent="0.25">
      <c r="B125" s="38" t="s">
        <v>13</v>
      </c>
      <c r="C125" s="39">
        <v>349</v>
      </c>
      <c r="D125" s="40">
        <f>+C125/C127</f>
        <v>0.81542056074766356</v>
      </c>
      <c r="F125" s="37"/>
      <c r="G125" s="37"/>
      <c r="H125" s="37"/>
      <c r="I125" s="37"/>
      <c r="J125" s="4"/>
      <c r="K125" s="4"/>
      <c r="L125" s="4"/>
    </row>
    <row r="126" spans="1:12" x14ac:dyDescent="0.25">
      <c r="B126" s="38" t="s">
        <v>14</v>
      </c>
      <c r="C126" s="39">
        <v>79</v>
      </c>
      <c r="D126" s="40">
        <f>+C126/C127</f>
        <v>0.18457943925233644</v>
      </c>
      <c r="F126" s="6"/>
      <c r="J126" s="1"/>
      <c r="K126" s="1"/>
    </row>
    <row r="127" spans="1:12" x14ac:dyDescent="0.25">
      <c r="B127" s="38" t="s">
        <v>23</v>
      </c>
      <c r="C127" s="41">
        <f>SUM(C125:C126)</f>
        <v>428</v>
      </c>
      <c r="D127" s="40">
        <f>SUM(D125:D126)</f>
        <v>1</v>
      </c>
    </row>
    <row r="128" spans="1:12" ht="15" customHeight="1" x14ac:dyDescent="0.25"/>
    <row r="130" spans="2:6" ht="23.25" customHeight="1" x14ac:dyDescent="0.25">
      <c r="B130" s="64" t="s">
        <v>51</v>
      </c>
      <c r="C130" s="64"/>
      <c r="D130" s="64"/>
      <c r="E130" s="42"/>
      <c r="F130" s="42"/>
    </row>
    <row r="131" spans="2:6" ht="15.75" x14ac:dyDescent="0.25">
      <c r="B131" s="10" t="str">
        <f>+$C$52</f>
        <v>Resumen del trimestre octubre-diciembre 2023</v>
      </c>
      <c r="C131" s="10"/>
    </row>
    <row r="132" spans="2:6" x14ac:dyDescent="0.25">
      <c r="B132" s="38" t="s">
        <v>4</v>
      </c>
      <c r="C132" s="38" t="s">
        <v>11</v>
      </c>
      <c r="D132" s="38" t="s">
        <v>22</v>
      </c>
    </row>
    <row r="133" spans="2:6" x14ac:dyDescent="0.25">
      <c r="B133" s="38" t="s">
        <v>13</v>
      </c>
      <c r="C133" s="39">
        <v>102</v>
      </c>
      <c r="D133" s="43">
        <f>+C133/C135</f>
        <v>0.83606557377049184</v>
      </c>
    </row>
    <row r="134" spans="2:6" x14ac:dyDescent="0.25">
      <c r="B134" s="38" t="s">
        <v>14</v>
      </c>
      <c r="C134" s="39">
        <v>20</v>
      </c>
      <c r="D134" s="43">
        <f>+C134/C135</f>
        <v>0.16393442622950818</v>
      </c>
    </row>
    <row r="135" spans="2:6" x14ac:dyDescent="0.25">
      <c r="B135" s="38" t="s">
        <v>23</v>
      </c>
      <c r="C135" s="41">
        <f>SUM(C133:C134)</f>
        <v>122</v>
      </c>
      <c r="D135" s="44">
        <f>SUM(D133:D134)</f>
        <v>1</v>
      </c>
    </row>
    <row r="138" spans="2:6" x14ac:dyDescent="0.25">
      <c r="C138" t="s">
        <v>48</v>
      </c>
      <c r="E138" s="5"/>
    </row>
    <row r="139" spans="2:6" x14ac:dyDescent="0.25">
      <c r="C139" s="45" t="str">
        <f>+$B$131</f>
        <v>Resumen del trimestre octubre-diciembre 2023</v>
      </c>
      <c r="D139" s="5"/>
    </row>
    <row r="140" spans="2:6" x14ac:dyDescent="0.25">
      <c r="C140" t="s">
        <v>19</v>
      </c>
      <c r="D140" t="s">
        <v>11</v>
      </c>
      <c r="E140" t="s">
        <v>22</v>
      </c>
    </row>
    <row r="141" spans="2:6" x14ac:dyDescent="0.25">
      <c r="C141" s="46" t="s">
        <v>82</v>
      </c>
      <c r="D141" s="47">
        <v>550</v>
      </c>
      <c r="E141" s="11">
        <f>+D141/D158</f>
        <v>0.69885641677255406</v>
      </c>
    </row>
    <row r="142" spans="2:6" x14ac:dyDescent="0.25">
      <c r="C142" s="46" t="s">
        <v>83</v>
      </c>
      <c r="D142" s="47">
        <v>62</v>
      </c>
      <c r="E142" s="11">
        <f>+D142/D158</f>
        <v>7.8780177890724265E-2</v>
      </c>
    </row>
    <row r="143" spans="2:6" x14ac:dyDescent="0.25">
      <c r="C143" s="46" t="s">
        <v>84</v>
      </c>
      <c r="D143" s="47">
        <v>55</v>
      </c>
      <c r="E143" s="11">
        <f>+D143/D158</f>
        <v>6.9885641677255403E-2</v>
      </c>
    </row>
    <row r="144" spans="2:6" x14ac:dyDescent="0.25">
      <c r="C144" s="46" t="s">
        <v>85</v>
      </c>
      <c r="D144" s="47">
        <v>51</v>
      </c>
      <c r="E144" s="11">
        <f>+D144/D158</f>
        <v>6.480304955527319E-2</v>
      </c>
    </row>
    <row r="145" spans="1:12" x14ac:dyDescent="0.25">
      <c r="C145" s="46" t="s">
        <v>25</v>
      </c>
      <c r="D145" s="47">
        <v>16</v>
      </c>
      <c r="E145" s="11">
        <f>+D145/D158</f>
        <v>2.0330368487928845E-2</v>
      </c>
    </row>
    <row r="146" spans="1:12" x14ac:dyDescent="0.25">
      <c r="C146" s="46" t="s">
        <v>86</v>
      </c>
      <c r="D146" s="47">
        <v>10</v>
      </c>
      <c r="E146" s="11">
        <f>+D146/D158</f>
        <v>1.2706480304955527E-2</v>
      </c>
    </row>
    <row r="147" spans="1:12" x14ac:dyDescent="0.25">
      <c r="C147" s="46" t="s">
        <v>87</v>
      </c>
      <c r="D147" s="47">
        <v>6</v>
      </c>
      <c r="E147" s="11">
        <f>+D147/D158</f>
        <v>7.6238881829733167E-3</v>
      </c>
    </row>
    <row r="148" spans="1:12" x14ac:dyDescent="0.25">
      <c r="C148" s="46" t="s">
        <v>88</v>
      </c>
      <c r="D148" s="47">
        <v>5</v>
      </c>
      <c r="E148" s="11">
        <f>+D148/D158</f>
        <v>6.3532401524777635E-3</v>
      </c>
    </row>
    <row r="149" spans="1:12" x14ac:dyDescent="0.25">
      <c r="C149" s="46" t="s">
        <v>89</v>
      </c>
      <c r="D149" s="47">
        <v>5</v>
      </c>
      <c r="E149" s="11">
        <f>+D149/D158</f>
        <v>6.3532401524777635E-3</v>
      </c>
    </row>
    <row r="150" spans="1:12" x14ac:dyDescent="0.25">
      <c r="C150" s="46" t="s">
        <v>90</v>
      </c>
      <c r="D150" s="47">
        <v>4</v>
      </c>
      <c r="E150" s="11">
        <f>+D150/D158</f>
        <v>5.0825921219822112E-3</v>
      </c>
    </row>
    <row r="151" spans="1:12" x14ac:dyDescent="0.25">
      <c r="C151" s="46" t="s">
        <v>91</v>
      </c>
      <c r="D151" s="47">
        <v>4</v>
      </c>
      <c r="E151" s="11">
        <f>+D151/D158</f>
        <v>5.0825921219822112E-3</v>
      </c>
    </row>
    <row r="152" spans="1:12" x14ac:dyDescent="0.25">
      <c r="C152" s="46" t="s">
        <v>92</v>
      </c>
      <c r="D152" s="47">
        <v>4</v>
      </c>
      <c r="E152" s="11">
        <f>+D152/D158</f>
        <v>5.0825921219822112E-3</v>
      </c>
    </row>
    <row r="153" spans="1:12" x14ac:dyDescent="0.25">
      <c r="C153" s="46" t="s">
        <v>93</v>
      </c>
      <c r="D153" s="47">
        <v>3</v>
      </c>
      <c r="E153" s="11">
        <f>+D153/D158</f>
        <v>3.8119440914866584E-3</v>
      </c>
    </row>
    <row r="154" spans="1:12" x14ac:dyDescent="0.25">
      <c r="C154" s="46" t="s">
        <v>94</v>
      </c>
      <c r="D154" s="47">
        <v>3</v>
      </c>
      <c r="E154" s="11">
        <f>+D154/D158</f>
        <v>3.8119440914866584E-3</v>
      </c>
      <c r="L154" s="3"/>
    </row>
    <row r="155" spans="1:12" x14ac:dyDescent="0.25">
      <c r="C155" s="46" t="s">
        <v>95</v>
      </c>
      <c r="D155" s="47">
        <v>3</v>
      </c>
      <c r="E155" s="11">
        <f>+D155/D158</f>
        <v>3.8119440914866584E-3</v>
      </c>
      <c r="L155" s="3"/>
    </row>
    <row r="156" spans="1:12" ht="23.25" x14ac:dyDescent="0.35">
      <c r="A156" s="7"/>
      <c r="C156" s="46" t="s">
        <v>96</v>
      </c>
      <c r="D156" s="47">
        <v>3</v>
      </c>
      <c r="E156" s="11">
        <f>+D156/D158</f>
        <v>3.8119440914866584E-3</v>
      </c>
      <c r="L156" s="3"/>
    </row>
    <row r="157" spans="1:12" ht="23.25" x14ac:dyDescent="0.35">
      <c r="A157" s="7"/>
      <c r="C157" s="46" t="s">
        <v>97</v>
      </c>
      <c r="D157" s="47">
        <v>3</v>
      </c>
      <c r="E157" s="11">
        <f>+D157/D158</f>
        <v>3.8119440914866584E-3</v>
      </c>
      <c r="L157" s="3"/>
    </row>
    <row r="158" spans="1:12" ht="23.25" x14ac:dyDescent="0.35">
      <c r="A158" s="7"/>
      <c r="C158" s="5" t="s">
        <v>23</v>
      </c>
      <c r="D158" s="18">
        <f>SUM(D141:D157)</f>
        <v>787</v>
      </c>
      <c r="E158" s="48">
        <f>SUM(E141:E157)</f>
        <v>1</v>
      </c>
      <c r="L158" s="3"/>
    </row>
    <row r="159" spans="1:12" x14ac:dyDescent="0.25">
      <c r="L159" s="3"/>
    </row>
    <row r="161" spans="2:13" x14ac:dyDescent="0.25">
      <c r="C161" t="s">
        <v>28</v>
      </c>
      <c r="E161" s="5"/>
    </row>
    <row r="162" spans="2:13" x14ac:dyDescent="0.25">
      <c r="C162" s="45" t="str">
        <f>+$B$131</f>
        <v>Resumen del trimestre octubre-diciembre 2023</v>
      </c>
      <c r="D162" s="5"/>
      <c r="L162" s="3"/>
    </row>
    <row r="163" spans="2:13" ht="25.5" x14ac:dyDescent="0.25">
      <c r="C163" s="49" t="s">
        <v>10</v>
      </c>
      <c r="D163" s="49" t="s">
        <v>26</v>
      </c>
      <c r="E163" s="50" t="s">
        <v>27</v>
      </c>
      <c r="L163" s="3"/>
    </row>
    <row r="164" spans="2:13" ht="15.75" x14ac:dyDescent="0.25">
      <c r="C164" s="29" t="str">
        <f>+$C$38</f>
        <v>Octubre</v>
      </c>
      <c r="D164" s="51">
        <v>235</v>
      </c>
      <c r="E164" s="52">
        <v>3</v>
      </c>
      <c r="L164" s="3"/>
    </row>
    <row r="165" spans="2:13" ht="15.75" x14ac:dyDescent="0.25">
      <c r="C165" s="29" t="str">
        <f>+$C$39</f>
        <v>Noviembre</v>
      </c>
      <c r="D165" s="51">
        <v>208</v>
      </c>
      <c r="E165" s="52">
        <v>2</v>
      </c>
      <c r="L165" s="3"/>
    </row>
    <row r="166" spans="2:13" ht="15.75" x14ac:dyDescent="0.25">
      <c r="C166" s="29" t="str">
        <f>+$C$40</f>
        <v>Diciembre</v>
      </c>
      <c r="D166" s="51">
        <v>107</v>
      </c>
      <c r="E166" s="52">
        <v>3</v>
      </c>
      <c r="L166" s="3"/>
    </row>
    <row r="167" spans="2:13" x14ac:dyDescent="0.25">
      <c r="C167" s="5" t="s">
        <v>23</v>
      </c>
      <c r="D167" s="12">
        <f>SUM(D164:D166)</f>
        <v>550</v>
      </c>
      <c r="E167" s="13">
        <v>1.0900000000000001</v>
      </c>
      <c r="L167" s="3"/>
    </row>
    <row r="168" spans="2:13" x14ac:dyDescent="0.25">
      <c r="L168" s="3"/>
    </row>
    <row r="169" spans="2:13" ht="23.25" x14ac:dyDescent="0.35">
      <c r="B169" s="7" t="s">
        <v>47</v>
      </c>
      <c r="G169" s="6"/>
    </row>
    <row r="170" spans="2:13" x14ac:dyDescent="0.25">
      <c r="G170" s="6"/>
    </row>
    <row r="171" spans="2:13" ht="15.75" x14ac:dyDescent="0.25">
      <c r="C171" s="8" t="s">
        <v>46</v>
      </c>
      <c r="G171" s="6"/>
      <c r="M171" s="3"/>
    </row>
    <row r="172" spans="2:13" ht="15.75" x14ac:dyDescent="0.25">
      <c r="C172" s="10" t="s">
        <v>45</v>
      </c>
      <c r="D172" s="53" t="str">
        <f>+C164</f>
        <v>Octubre</v>
      </c>
      <c r="G172" s="6"/>
      <c r="M172" s="3"/>
    </row>
    <row r="173" spans="2:13" x14ac:dyDescent="0.25">
      <c r="G173" s="6"/>
      <c r="M173" s="3"/>
    </row>
    <row r="174" spans="2:13" x14ac:dyDescent="0.25">
      <c r="C174" s="54" t="s">
        <v>29</v>
      </c>
      <c r="D174" s="54" t="s">
        <v>11</v>
      </c>
      <c r="G174" s="6"/>
      <c r="M174" s="3"/>
    </row>
    <row r="175" spans="2:13" x14ac:dyDescent="0.25">
      <c r="C175" s="46" t="s">
        <v>31</v>
      </c>
      <c r="D175" s="14">
        <v>336</v>
      </c>
      <c r="G175" s="6"/>
      <c r="M175" s="3"/>
    </row>
    <row r="176" spans="2:13" x14ac:dyDescent="0.25">
      <c r="C176" s="46" t="s">
        <v>32</v>
      </c>
      <c r="D176" s="14">
        <v>59</v>
      </c>
      <c r="G176" s="6"/>
    </row>
    <row r="177" spans="3:14" x14ac:dyDescent="0.25">
      <c r="C177" s="46" t="s">
        <v>33</v>
      </c>
      <c r="D177" s="14">
        <v>15</v>
      </c>
      <c r="G177" s="6"/>
    </row>
    <row r="178" spans="3:14" x14ac:dyDescent="0.25">
      <c r="C178" s="46" t="s">
        <v>30</v>
      </c>
      <c r="D178" s="14">
        <f>SUM(D175:D177)</f>
        <v>410</v>
      </c>
      <c r="G178" s="6"/>
    </row>
    <row r="179" spans="3:14" x14ac:dyDescent="0.25">
      <c r="G179" s="6"/>
    </row>
    <row r="180" spans="3:14" ht="15.75" x14ac:dyDescent="0.25">
      <c r="C180" s="8" t="s">
        <v>46</v>
      </c>
    </row>
    <row r="181" spans="3:14" ht="15.75" x14ac:dyDescent="0.25">
      <c r="C181" s="10" t="s">
        <v>45</v>
      </c>
      <c r="D181" s="53" t="str">
        <f>+C165</f>
        <v>Noviembre</v>
      </c>
    </row>
    <row r="182" spans="3:14" ht="15.75" x14ac:dyDescent="0.25">
      <c r="E182" s="55"/>
    </row>
    <row r="183" spans="3:14" x14ac:dyDescent="0.25">
      <c r="C183" s="54" t="s">
        <v>29</v>
      </c>
      <c r="D183" s="54" t="s">
        <v>11</v>
      </c>
    </row>
    <row r="184" spans="3:14" x14ac:dyDescent="0.25">
      <c r="C184" s="46" t="s">
        <v>31</v>
      </c>
      <c r="D184" s="14">
        <v>292</v>
      </c>
    </row>
    <row r="185" spans="3:14" x14ac:dyDescent="0.25">
      <c r="C185" s="46" t="s">
        <v>32</v>
      </c>
      <c r="D185" s="14">
        <v>17</v>
      </c>
    </row>
    <row r="186" spans="3:14" x14ac:dyDescent="0.25">
      <c r="C186" s="46" t="s">
        <v>33</v>
      </c>
      <c r="D186" s="14">
        <v>3</v>
      </c>
    </row>
    <row r="187" spans="3:14" x14ac:dyDescent="0.25">
      <c r="C187" s="46" t="s">
        <v>30</v>
      </c>
      <c r="D187" s="14">
        <f>SUM(D184:D186)</f>
        <v>312</v>
      </c>
    </row>
    <row r="190" spans="3:14" ht="15.75" x14ac:dyDescent="0.25">
      <c r="C190" s="8" t="s">
        <v>46</v>
      </c>
      <c r="J190" s="1"/>
      <c r="K190" s="1"/>
      <c r="L190" s="1"/>
      <c r="M190" s="1"/>
      <c r="N190" s="1"/>
    </row>
    <row r="191" spans="3:14" ht="15.75" x14ac:dyDescent="0.25">
      <c r="C191" s="10" t="s">
        <v>45</v>
      </c>
      <c r="D191" s="5" t="str">
        <f>+C166</f>
        <v>Diciembre</v>
      </c>
      <c r="J191" s="1"/>
      <c r="K191" s="1"/>
      <c r="L191" s="1"/>
      <c r="M191" s="3"/>
      <c r="N191" s="1"/>
    </row>
    <row r="192" spans="3:14" x14ac:dyDescent="0.25">
      <c r="J192" s="1"/>
      <c r="K192" s="1"/>
      <c r="L192" s="1"/>
      <c r="M192" s="1"/>
      <c r="N192" s="1"/>
    </row>
    <row r="193" spans="3:14" x14ac:dyDescent="0.25">
      <c r="C193" s="54" t="s">
        <v>29</v>
      </c>
      <c r="D193" s="54" t="s">
        <v>11</v>
      </c>
      <c r="J193" s="1"/>
      <c r="K193" s="1"/>
      <c r="L193" s="1"/>
      <c r="M193" s="3"/>
      <c r="N193" s="1"/>
    </row>
    <row r="194" spans="3:14" x14ac:dyDescent="0.25">
      <c r="C194" s="46" t="s">
        <v>31</v>
      </c>
      <c r="D194" s="53">
        <v>180</v>
      </c>
      <c r="J194" s="1"/>
      <c r="K194" s="1"/>
      <c r="L194" s="1"/>
      <c r="M194" s="1"/>
      <c r="N194" s="1"/>
    </row>
    <row r="195" spans="3:14" x14ac:dyDescent="0.25">
      <c r="C195" s="46" t="s">
        <v>32</v>
      </c>
      <c r="D195" s="53">
        <v>46</v>
      </c>
      <c r="J195" s="1"/>
      <c r="K195" s="1"/>
      <c r="L195" s="1"/>
      <c r="M195" s="3"/>
      <c r="N195" s="1"/>
    </row>
    <row r="196" spans="3:14" x14ac:dyDescent="0.25">
      <c r="C196" s="46" t="s">
        <v>33</v>
      </c>
      <c r="D196" s="53">
        <v>1</v>
      </c>
      <c r="J196" s="1"/>
      <c r="K196" s="1"/>
      <c r="L196" s="1"/>
      <c r="M196" s="3"/>
      <c r="N196" s="1"/>
    </row>
    <row r="197" spans="3:14" x14ac:dyDescent="0.25">
      <c r="C197" s="46" t="s">
        <v>30</v>
      </c>
      <c r="D197" s="53">
        <f>SUM(D194:D196)</f>
        <v>227</v>
      </c>
      <c r="J197" s="1"/>
      <c r="K197" s="1"/>
      <c r="L197" s="1"/>
      <c r="M197" s="3"/>
      <c r="N197" s="1"/>
    </row>
    <row r="198" spans="3:14" x14ac:dyDescent="0.25">
      <c r="J198" s="1"/>
      <c r="K198" s="1"/>
      <c r="L198" s="1"/>
      <c r="M198" s="3"/>
      <c r="N198" s="1"/>
    </row>
    <row r="199" spans="3:14" ht="15.75" x14ac:dyDescent="0.25">
      <c r="C199" s="56" t="str">
        <f>+$B$131</f>
        <v>Resumen del trimestre octubre-diciembre 2023</v>
      </c>
      <c r="D199" s="10"/>
    </row>
    <row r="200" spans="3:14" x14ac:dyDescent="0.25">
      <c r="C200" s="54" t="s">
        <v>29</v>
      </c>
      <c r="D200" s="54" t="s">
        <v>11</v>
      </c>
    </row>
    <row r="201" spans="3:14" x14ac:dyDescent="0.25">
      <c r="C201" s="46" t="s">
        <v>31</v>
      </c>
      <c r="D201" s="57">
        <f>+D175+D184+D194</f>
        <v>808</v>
      </c>
    </row>
    <row r="202" spans="3:14" x14ac:dyDescent="0.25">
      <c r="C202" s="46" t="s">
        <v>32</v>
      </c>
      <c r="D202" s="57">
        <f>+D176+D185+D195</f>
        <v>122</v>
      </c>
    </row>
    <row r="203" spans="3:14" x14ac:dyDescent="0.25">
      <c r="C203" s="46" t="s">
        <v>33</v>
      </c>
      <c r="D203" s="57">
        <f>+D196+D186+D177</f>
        <v>19</v>
      </c>
    </row>
    <row r="204" spans="3:14" x14ac:dyDescent="0.25">
      <c r="C204" s="46" t="s">
        <v>30</v>
      </c>
      <c r="D204" s="15">
        <f>SUM(D201:D203)</f>
        <v>949</v>
      </c>
    </row>
    <row r="205" spans="3:14" x14ac:dyDescent="0.25">
      <c r="C205" s="46"/>
      <c r="D205" s="15"/>
    </row>
    <row r="206" spans="3:14" x14ac:dyDescent="0.25">
      <c r="C206" s="46"/>
      <c r="D206" s="15"/>
    </row>
    <row r="207" spans="3:14" x14ac:dyDescent="0.25">
      <c r="C207" s="46"/>
      <c r="D207" s="15"/>
    </row>
    <row r="212" spans="3:3" x14ac:dyDescent="0.25">
      <c r="C212" s="58" t="s">
        <v>49</v>
      </c>
    </row>
    <row r="213" spans="3:3" x14ac:dyDescent="0.25">
      <c r="C213" s="58" t="s">
        <v>50</v>
      </c>
    </row>
  </sheetData>
  <mergeCells count="26">
    <mergeCell ref="B130:D130"/>
    <mergeCell ref="H19:H20"/>
    <mergeCell ref="B24:C24"/>
    <mergeCell ref="B29:B30"/>
    <mergeCell ref="C29:C30"/>
    <mergeCell ref="D29:D30"/>
    <mergeCell ref="E29:F29"/>
    <mergeCell ref="G29:G30"/>
    <mergeCell ref="H29:H30"/>
    <mergeCell ref="G19:G20"/>
    <mergeCell ref="B32:C32"/>
    <mergeCell ref="C35:G35"/>
    <mergeCell ref="C52:H52"/>
    <mergeCell ref="A67:C67"/>
    <mergeCell ref="B120:D121"/>
    <mergeCell ref="B15:C15"/>
    <mergeCell ref="B19:B20"/>
    <mergeCell ref="C19:C20"/>
    <mergeCell ref="D19:D20"/>
    <mergeCell ref="E19:F19"/>
    <mergeCell ref="H10:H11"/>
    <mergeCell ref="B10:B11"/>
    <mergeCell ref="C10:C11"/>
    <mergeCell ref="D10:D11"/>
    <mergeCell ref="E10:F10"/>
    <mergeCell ref="G10:G11"/>
  </mergeCells>
  <pageMargins left="0.7" right="0.7" top="0.75" bottom="0.75" header="0.3" footer="0.3"/>
  <pageSetup paperSize="5" scale="45" orientation="landscape" verticalDpi="0" r:id="rId1"/>
  <rowBreaks count="1" manualBreakCount="1">
    <brk id="216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Data Cruda</vt:lpstr>
      <vt:lpstr>' Data Cruda'!Área_de_impresión</vt:lpstr>
      <vt:lpstr>' Data Cruda'!OLE_LINK1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2024-01-03T18:47:20Z</cp:lastPrinted>
  <dcterms:created xsi:type="dcterms:W3CDTF">2023-04-05T14:12:36Z</dcterms:created>
  <dcterms:modified xsi:type="dcterms:W3CDTF">2024-03-21T14:01:14Z</dcterms:modified>
</cp:coreProperties>
</file>