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.delossantos\Desktop\4to. Trimestre\"/>
    </mc:Choice>
  </mc:AlternateContent>
  <xr:revisionPtr revIDLastSave="0" documentId="13_ncr:1_{FCC28824-164B-487D-93F9-2FAC5E810266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Estadísticas!$A$1:$O$205</definedName>
    <definedName name="OLE_LINK1" localSheetId="0">Estadísticas!$C$21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B22" i="1"/>
  <c r="B23" i="1" s="1"/>
  <c r="B24" i="1" s="1"/>
  <c r="B25" i="1" s="1"/>
  <c r="B26" i="1" s="1"/>
  <c r="B27" i="1" s="1"/>
  <c r="D75" i="1"/>
  <c r="E17" i="1"/>
  <c r="F37" i="1" s="1"/>
  <c r="F17" i="1"/>
  <c r="G37" i="1" s="1"/>
  <c r="D17" i="1"/>
  <c r="E37" i="1" s="1"/>
  <c r="B159" i="5"/>
  <c r="B158" i="5"/>
  <c r="B157" i="5"/>
  <c r="B154" i="5"/>
  <c r="B146" i="5"/>
  <c r="B139" i="5"/>
  <c r="B131" i="5"/>
  <c r="A130" i="5"/>
  <c r="B148" i="5"/>
  <c r="A129" i="5"/>
  <c r="B141" i="5"/>
  <c r="A128" i="5"/>
  <c r="B134" i="5"/>
  <c r="B124" i="5"/>
  <c r="C122" i="5"/>
  <c r="B105" i="5"/>
  <c r="C103" i="5"/>
  <c r="B99" i="5"/>
  <c r="C98" i="5"/>
  <c r="B88" i="5"/>
  <c r="B87" i="5"/>
  <c r="B86" i="5"/>
  <c r="B85" i="5"/>
  <c r="B84" i="5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/>
  <c r="E19" i="5"/>
  <c r="E34" i="5"/>
  <c r="D19" i="5"/>
  <c r="D34" i="5"/>
  <c r="C19" i="5"/>
  <c r="C34" i="5"/>
  <c r="E11" i="5"/>
  <c r="D11" i="5"/>
  <c r="D33" i="5"/>
  <c r="C11" i="5"/>
  <c r="C33" i="5"/>
  <c r="C97" i="5"/>
  <c r="C99" i="5"/>
  <c r="C104" i="5"/>
  <c r="C105" i="5"/>
  <c r="B91" i="5"/>
  <c r="C116" i="5"/>
  <c r="A101" i="5"/>
  <c r="A126" i="5"/>
  <c r="C111" i="5"/>
  <c r="C119" i="5"/>
  <c r="D36" i="5"/>
  <c r="E36" i="5"/>
  <c r="C112" i="5"/>
  <c r="C120" i="5"/>
  <c r="B160" i="5"/>
  <c r="A82" i="5"/>
  <c r="C115" i="5"/>
  <c r="C123" i="5"/>
  <c r="C36" i="5"/>
  <c r="C109" i="5"/>
  <c r="C113" i="5"/>
  <c r="C117" i="5"/>
  <c r="C121" i="5"/>
  <c r="C110" i="5"/>
  <c r="C114" i="5"/>
  <c r="C118" i="5"/>
  <c r="D86" i="1"/>
  <c r="C42" i="1"/>
  <c r="B88" i="1" s="1"/>
  <c r="D33" i="1"/>
  <c r="E33" i="1"/>
  <c r="F39" i="1" s="1"/>
  <c r="F33" i="1"/>
  <c r="G39" i="1" s="1"/>
  <c r="D94" i="1"/>
  <c r="D93" i="1"/>
  <c r="D92" i="1"/>
  <c r="D91" i="1"/>
  <c r="D90" i="1"/>
  <c r="D64" i="1"/>
  <c r="A155" i="5"/>
  <c r="A107" i="5"/>
  <c r="C124" i="5"/>
  <c r="C170" i="1"/>
  <c r="C169" i="1"/>
  <c r="C132" i="1"/>
  <c r="D129" i="1" s="1"/>
  <c r="C171" i="1"/>
  <c r="C158" i="1"/>
  <c r="D53" i="1"/>
  <c r="F28" i="1"/>
  <c r="G38" i="1" s="1"/>
  <c r="E28" i="1"/>
  <c r="B139" i="1"/>
  <c r="C159" i="1" s="1"/>
  <c r="B138" i="1"/>
  <c r="C151" i="1" s="1"/>
  <c r="B137" i="1"/>
  <c r="C143" i="1" s="1"/>
  <c r="C52" i="1"/>
  <c r="C51" i="1"/>
  <c r="C50" i="1"/>
  <c r="C46" i="1"/>
  <c r="C45" i="1"/>
  <c r="C44" i="1"/>
  <c r="C166" i="1"/>
  <c r="C150" i="1"/>
  <c r="C140" i="1"/>
  <c r="C114" i="1"/>
  <c r="D113" i="1" s="1"/>
  <c r="C106" i="1"/>
  <c r="D105" i="1" s="1"/>
  <c r="G47" i="1"/>
  <c r="F47" i="1"/>
  <c r="E47" i="1"/>
  <c r="D47" i="1"/>
  <c r="D40" i="1"/>
  <c r="D123" i="1" l="1"/>
  <c r="C172" i="1"/>
  <c r="D97" i="1"/>
  <c r="D28" i="1"/>
  <c r="F38" i="1"/>
  <c r="F40" i="1" s="1"/>
  <c r="D125" i="1"/>
  <c r="E39" i="1"/>
  <c r="D121" i="1"/>
  <c r="D126" i="1"/>
  <c r="D112" i="1"/>
  <c r="D114" i="1" s="1"/>
  <c r="D124" i="1"/>
  <c r="D128" i="1"/>
  <c r="D130" i="1"/>
  <c r="G40" i="1"/>
  <c r="D104" i="1"/>
  <c r="D106" i="1" s="1"/>
  <c r="D127" i="1"/>
  <c r="D119" i="1"/>
  <c r="D120" i="1"/>
  <c r="D131" i="1"/>
  <c r="D122" i="1"/>
  <c r="B101" i="1"/>
  <c r="B110" i="1"/>
  <c r="E38" i="1" l="1"/>
  <c r="E40" i="1" s="1"/>
  <c r="D132" i="1"/>
  <c r="B117" i="1"/>
  <c r="B167" i="1"/>
  <c r="B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140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<sst xmlns="http://schemas.openxmlformats.org/spreadsheetml/2006/main" count="400" uniqueCount="164">
  <si>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</si>
  <si>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</si>
  <si>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</si>
  <si>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</si>
  <si>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</si>
  <si>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</si>
  <si>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</si>
  <si>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</si>
  <si>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</si>
  <si>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</si>
  <si>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</si>
  <si>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</si>
  <si>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</si>
  <si>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</si>
  <si>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</si>
  <si>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</si>
  <si>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</si>
  <si>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</si>
  <si>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</si>
  <si>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</si>
  <si>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</si>
  <si>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</si>
  <si>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</si>
  <si>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</si>
  <si>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</si>
  <si>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</si>
  <si>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</si>
  <si>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</si>
  <si>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</si>
  <si>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</si>
  <si>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</si>
  <si>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</si>
  <si>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</si>
  <si>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</si>
  <si>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</si>
  <si>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</si>
  <si>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</si>
  <si>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</si>
  <si>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</si>
  <si>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</si>
  <si>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</si>
  <si>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</si>
  <si>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</si>
  <si>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</si>
  <si>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</si>
  <si>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</si>
  <si>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</si>
  <si>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</si>
  <si>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</si>
  <si>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</si>
  <si>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</si>
  <si>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</si>
  <si>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</si>
  <si>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</si>
  <si>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</si>
  <si>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</si>
  <si>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</si>
  <si>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</si>
  <si>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</si>
  <si>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</si>
  <si>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</si>
  <si>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</si>
  <si>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</si>
  <si>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</si>
  <si>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</si>
  <si>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</si>
  <si>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</si>
  <si>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</si>
  <si>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</si>
  <si>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</si>
  <si>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</si>
  <si>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</si>
  <si>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</si>
  <si>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</si>
  <si>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</si>
  <si>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</si>
  <si>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</si>
  <si>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</si>
  <si>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</si>
  <si>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</si>
  <si>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</si>
  <si>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</si>
  <si>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</si>
  <si>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</si>
  <si>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</si>
  <si>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</si>
  <si>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</si>
  <si>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</si>
  <si>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</si>
  <si>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</si>
  <si>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</si>
  <si>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</si>
  <si>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</si>
  <si>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</si>
  <si>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</si>
  <si>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</si>
  <si>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</si>
  <si>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</si>
  <si>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</si>
  <si>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</si>
  <si>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</si>
  <si>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</si>
  <si>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</si>
  <si>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</si>
  <si>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</si>
  <si>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</si>
  <si>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</si>
  <si>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</si>
  <si>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</si>
  <si>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</si>
  <si>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</si>
  <si>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</si>
  <si>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</si>
  <si>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</si>
  <si>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</si>
  <si>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</si>
  <si>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</si>
  <si>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</si>
  <si>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</si>
  <si>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</si>
  <si>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</si>
  <si>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Registro de letras para una obra musical</t>
  </si>
  <si>
    <t>Registro de libro</t>
  </si>
  <si>
    <t>Registro de producción letras para una obra musical (6-15)</t>
  </si>
  <si>
    <t>Registro de guion cinematográfico y documental largometraje</t>
  </si>
  <si>
    <t>Registro de diseño textil</t>
  </si>
  <si>
    <t>Registro de revistas, folletos, agendas, sermones, novelas, cuentos, manuales, entre otras análogas</t>
  </si>
  <si>
    <t xml:space="preserve">Registro de proyecto </t>
  </si>
  <si>
    <t>Registro de guion 
cinematográfico y documental cortometraje</t>
  </si>
  <si>
    <t>Estadística octubre 2024</t>
  </si>
  <si>
    <t xml:space="preserve">Conversatorio el Rol de las Sociedades de Gestión Colectiva frente al Derecho de Comunicación Pública </t>
  </si>
  <si>
    <t xml:space="preserve">Abogados </t>
  </si>
  <si>
    <t xml:space="preserve">Estudiante, docentes </t>
  </si>
  <si>
    <t>Visita del Colegio International School Punta</t>
  </si>
  <si>
    <t>Derecho de Autor para emprendedores-UNIBE</t>
  </si>
  <si>
    <t>Mercadexpo UNIBE - Conferencias Data In</t>
  </si>
  <si>
    <t>Cantidad de actividades
en octubre:  4</t>
  </si>
  <si>
    <t>Estadística noviembre 2024</t>
  </si>
  <si>
    <t xml:space="preserve">                    Estadísticas trimestre octubre-diciembre 2024.</t>
  </si>
  <si>
    <t>Cantidad de actividades
en noviembre :   7</t>
  </si>
  <si>
    <t>Derecho de Autor para editoriales y autores -Feria de libro.</t>
  </si>
  <si>
    <t xml:space="preserve">Autores, estudiantes, editores </t>
  </si>
  <si>
    <t>Panel sobre el Derecho Fundamental a la Propiedad Intelectual.</t>
  </si>
  <si>
    <t>Mercadexpo UNIBE - Conferencias Data In.</t>
  </si>
  <si>
    <t>Taller de Derecho de Autor en las artes visuales.</t>
  </si>
  <si>
    <t xml:space="preserve">Estudiantes, docentes. </t>
  </si>
  <si>
    <t>Estudiantes, docentes, funcionarios de gobierno, abogados. jueces</t>
  </si>
  <si>
    <t xml:space="preserve">Artistas en artes visuales. </t>
  </si>
  <si>
    <t>Estudiantes y docentes, artesanos, artistas.</t>
  </si>
  <si>
    <t>Derecho de Autor en las Industrias Creativas- UCE VIRTUAL.</t>
  </si>
  <si>
    <t xml:space="preserve">Conversatorio sobre la  relacion de las Sociedades de Gestion Colectiva y Oficina de Derecho de Autor en America Latina y El Caribe  </t>
  </si>
  <si>
    <t xml:space="preserve">Colaboradores de la institucion. </t>
  </si>
  <si>
    <t>Estudiantes y docentes licenciatura en Direccion de empresas</t>
  </si>
  <si>
    <t>Propiedad Intelectual para emprendedores.</t>
  </si>
  <si>
    <t>Estadística diciembre 2024</t>
  </si>
  <si>
    <t>Estudiantes y docentes licenciatura en Dirección de empresas</t>
  </si>
  <si>
    <t>Cantidad de actividades
en diciembre :  1</t>
  </si>
  <si>
    <t>Resumen del trimestre octubre-diciembre 2024</t>
  </si>
  <si>
    <t>Octubre</t>
  </si>
  <si>
    <t>Noviembre</t>
  </si>
  <si>
    <t>Diciembre</t>
  </si>
  <si>
    <t>Producción de obras musicales con letras o sin letras</t>
  </si>
  <si>
    <t>Registro de dibujos</t>
  </si>
  <si>
    <t xml:space="preserve">Registro de artesanía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</si>
</sst>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9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9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/>
    <xf numFmtId="1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/>
    </xf>
    <xf numFmtId="16" fontId="14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 vertical="top" wrapText="1"/>
    </xf>
    <xf numFmtId="1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/>
    </xf>
    <xf numFmtId="17" fontId="0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9" fontId="0" fillId="0" borderId="0" xfId="0" applyNumberFormat="1" applyFont="1" applyFill="1" applyBorder="1"/>
    <xf numFmtId="0" fontId="0" fillId="0" borderId="0" xfId="0" applyFont="1" applyFill="1" applyBorder="1" applyAlignment="1">
      <alignment horizontal="left" vertical="center"/>
    </xf>
    <xf numFmtId="9" fontId="2" fillId="0" borderId="0" xfId="2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 wrapText="1"/>
    </xf>
    <xf numFmtId="166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/>
    <xf numFmtId="165" fontId="2" fillId="0" borderId="0" xfId="1" applyNumberFormat="1" applyFont="1" applyFill="1" applyBorder="1"/>
    <xf numFmtId="0" fontId="0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Fill="1" applyBorder="1"/>
    <xf numFmtId="0" fontId="19" fillId="0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N202"/>
  <sheetViews>
    <sheetView showGridLines="0" tabSelected="1" zoomScale="50" zoomScaleNormal="50" zoomScaleSheetLayoutView="70" workbookViewId="0">
      <selection activeCell="L13" sqref="L13"/>
    </sheetView>
  </sheetViews>
  <sheetFormatPr baseColWidth="10" defaultRowHeight="15" x14ac:dyDescent="0.25"/>
  <cols>
    <col min="2" max="2" width="20.85546875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7" spans="1:8" s="108" customFormat="1" ht="18.75" x14ac:dyDescent="0.3">
      <c r="C7" s="108" t="s">
        <v>138</v>
      </c>
    </row>
    <row r="8" spans="1:8" s="108" customFormat="1" ht="18.75" x14ac:dyDescent="0.3">
      <c r="A8" s="108" t="s">
        <v>9</v>
      </c>
    </row>
    <row r="9" spans="1:8" ht="15.75" x14ac:dyDescent="0.25">
      <c r="B9" s="50" t="s">
        <v>0</v>
      </c>
      <c r="C9" s="51"/>
      <c r="D9" s="50"/>
      <c r="E9" s="50"/>
      <c r="F9" s="50"/>
      <c r="G9" s="50"/>
      <c r="H9" s="52"/>
    </row>
    <row r="10" spans="1:8" s="9" customFormat="1" ht="32.25" customHeight="1" x14ac:dyDescent="0.25">
      <c r="B10" s="50"/>
      <c r="C10" s="50"/>
      <c r="D10" s="53" t="s">
        <v>129</v>
      </c>
      <c r="E10" s="50"/>
      <c r="F10" s="50"/>
      <c r="G10" s="50"/>
      <c r="H10" s="50"/>
    </row>
    <row r="11" spans="1:8" ht="15" customHeight="1" x14ac:dyDescent="0.25">
      <c r="B11" s="54" t="s">
        <v>1</v>
      </c>
      <c r="C11" s="54" t="s">
        <v>2</v>
      </c>
      <c r="D11" s="55" t="s">
        <v>3</v>
      </c>
      <c r="E11" s="56" t="s">
        <v>4</v>
      </c>
      <c r="F11" s="56"/>
      <c r="G11" s="55" t="s">
        <v>5</v>
      </c>
      <c r="H11" s="54" t="s">
        <v>6</v>
      </c>
    </row>
    <row r="12" spans="1:8" x14ac:dyDescent="0.25">
      <c r="B12" s="54"/>
      <c r="C12" s="54"/>
      <c r="D12" s="55"/>
      <c r="E12" s="57" t="s">
        <v>7</v>
      </c>
      <c r="F12" s="57" t="s">
        <v>8</v>
      </c>
      <c r="G12" s="55"/>
      <c r="H12" s="54"/>
    </row>
    <row r="13" spans="1:8" ht="60" x14ac:dyDescent="0.25">
      <c r="B13" s="58">
        <v>1</v>
      </c>
      <c r="C13" s="59" t="s">
        <v>130</v>
      </c>
      <c r="D13" s="58">
        <v>30</v>
      </c>
      <c r="E13" s="60">
        <v>10</v>
      </c>
      <c r="F13" s="60">
        <v>20</v>
      </c>
      <c r="G13" s="59" t="s">
        <v>131</v>
      </c>
      <c r="H13" s="61">
        <v>45574</v>
      </c>
    </row>
    <row r="14" spans="1:8" ht="30" x14ac:dyDescent="0.25">
      <c r="B14" s="58">
        <v>2</v>
      </c>
      <c r="C14" s="59" t="s">
        <v>133</v>
      </c>
      <c r="D14" s="58">
        <v>45</v>
      </c>
      <c r="E14" s="60">
        <v>15</v>
      </c>
      <c r="F14" s="60">
        <v>30</v>
      </c>
      <c r="G14" s="59" t="s">
        <v>132</v>
      </c>
      <c r="H14" s="61">
        <v>45579</v>
      </c>
    </row>
    <row r="15" spans="1:8" ht="30" x14ac:dyDescent="0.25">
      <c r="B15" s="58">
        <v>3</v>
      </c>
      <c r="C15" s="59" t="s">
        <v>134</v>
      </c>
      <c r="D15" s="58">
        <v>27</v>
      </c>
      <c r="E15" s="60">
        <v>14</v>
      </c>
      <c r="F15" s="60">
        <v>13</v>
      </c>
      <c r="G15" s="59" t="s">
        <v>132</v>
      </c>
      <c r="H15" s="61">
        <v>45587</v>
      </c>
    </row>
    <row r="16" spans="1:8" ht="30" x14ac:dyDescent="0.25">
      <c r="B16" s="58">
        <v>4</v>
      </c>
      <c r="C16" s="59" t="s">
        <v>135</v>
      </c>
      <c r="D16" s="58">
        <v>34</v>
      </c>
      <c r="E16" s="60">
        <v>22</v>
      </c>
      <c r="F16" s="60">
        <v>12</v>
      </c>
      <c r="G16" s="59" t="s">
        <v>132</v>
      </c>
      <c r="H16" s="61">
        <v>45596</v>
      </c>
    </row>
    <row r="17" spans="2:8" ht="33.75" customHeight="1" x14ac:dyDescent="0.25">
      <c r="B17" s="62" t="s">
        <v>136</v>
      </c>
      <c r="C17" s="62"/>
      <c r="D17" s="57">
        <f>SUM(D13:D16)</f>
        <v>136</v>
      </c>
      <c r="E17" s="57">
        <f>SUM(E13:E16)</f>
        <v>61</v>
      </c>
      <c r="F17" s="57">
        <f>SUM(F13:F16)</f>
        <v>75</v>
      </c>
      <c r="G17" s="52"/>
      <c r="H17" s="52"/>
    </row>
    <row r="18" spans="2:8" x14ac:dyDescent="0.25">
      <c r="B18" s="52"/>
      <c r="C18" s="52"/>
      <c r="D18" s="63" t="s">
        <v>137</v>
      </c>
      <c r="E18" s="52"/>
      <c r="F18" s="52"/>
      <c r="G18" s="52"/>
      <c r="H18" s="52"/>
    </row>
    <row r="19" spans="2:8" ht="15" customHeight="1" x14ac:dyDescent="0.25">
      <c r="B19" s="54" t="s">
        <v>1</v>
      </c>
      <c r="C19" s="54" t="s">
        <v>2</v>
      </c>
      <c r="D19" s="55" t="s">
        <v>3</v>
      </c>
      <c r="E19" s="56" t="s">
        <v>4</v>
      </c>
      <c r="F19" s="64"/>
      <c r="G19" s="55" t="s">
        <v>5</v>
      </c>
      <c r="H19" s="54" t="s">
        <v>6</v>
      </c>
    </row>
    <row r="20" spans="2:8" x14ac:dyDescent="0.25">
      <c r="B20" s="54"/>
      <c r="C20" s="54"/>
      <c r="D20" s="54"/>
      <c r="E20" s="57" t="s">
        <v>7</v>
      </c>
      <c r="F20" s="57" t="s">
        <v>8</v>
      </c>
      <c r="G20" s="55"/>
      <c r="H20" s="54"/>
    </row>
    <row r="21" spans="2:8" ht="45" x14ac:dyDescent="0.25">
      <c r="B21" s="58">
        <v>1</v>
      </c>
      <c r="C21" s="59" t="s">
        <v>140</v>
      </c>
      <c r="D21" s="58">
        <v>30</v>
      </c>
      <c r="E21" s="60">
        <v>10</v>
      </c>
      <c r="F21" s="60">
        <v>20</v>
      </c>
      <c r="G21" s="59" t="s">
        <v>141</v>
      </c>
      <c r="H21" s="61">
        <v>45604</v>
      </c>
    </row>
    <row r="22" spans="2:8" ht="44.25" customHeight="1" x14ac:dyDescent="0.25">
      <c r="B22" s="58">
        <f>1+B21</f>
        <v>2</v>
      </c>
      <c r="C22" s="59" t="s">
        <v>143</v>
      </c>
      <c r="D22" s="58">
        <v>46</v>
      </c>
      <c r="E22" s="60">
        <v>22</v>
      </c>
      <c r="F22" s="60">
        <v>24</v>
      </c>
      <c r="G22" s="59" t="s">
        <v>145</v>
      </c>
      <c r="H22" s="61">
        <v>45604</v>
      </c>
    </row>
    <row r="23" spans="2:8" ht="44.25" customHeight="1" x14ac:dyDescent="0.25">
      <c r="B23" s="58">
        <f t="shared" ref="B23:B27" si="0">1+B22</f>
        <v>3</v>
      </c>
      <c r="C23" s="59" t="s">
        <v>142</v>
      </c>
      <c r="D23" s="58">
        <v>74</v>
      </c>
      <c r="E23" s="60">
        <v>34</v>
      </c>
      <c r="F23" s="60">
        <v>40</v>
      </c>
      <c r="G23" s="59" t="s">
        <v>146</v>
      </c>
      <c r="H23" s="61">
        <v>45611</v>
      </c>
    </row>
    <row r="24" spans="2:8" ht="44.25" customHeight="1" x14ac:dyDescent="0.25">
      <c r="B24" s="58">
        <f t="shared" si="0"/>
        <v>4</v>
      </c>
      <c r="C24" s="59" t="s">
        <v>144</v>
      </c>
      <c r="D24" s="58">
        <v>62</v>
      </c>
      <c r="E24" s="60">
        <v>34</v>
      </c>
      <c r="F24" s="60">
        <v>28</v>
      </c>
      <c r="G24" s="59" t="s">
        <v>147</v>
      </c>
      <c r="H24" s="61">
        <v>45615</v>
      </c>
    </row>
    <row r="25" spans="2:8" ht="44.25" customHeight="1" x14ac:dyDescent="0.25">
      <c r="B25" s="58">
        <f t="shared" si="0"/>
        <v>5</v>
      </c>
      <c r="C25" s="59" t="s">
        <v>149</v>
      </c>
      <c r="D25" s="58">
        <v>34</v>
      </c>
      <c r="E25" s="60">
        <v>16</v>
      </c>
      <c r="F25" s="60">
        <v>18</v>
      </c>
      <c r="G25" s="59" t="s">
        <v>148</v>
      </c>
      <c r="H25" s="61">
        <v>45617</v>
      </c>
    </row>
    <row r="26" spans="2:8" ht="44.25" customHeight="1" x14ac:dyDescent="0.25">
      <c r="B26" s="58">
        <f t="shared" si="0"/>
        <v>6</v>
      </c>
      <c r="C26" s="59" t="s">
        <v>150</v>
      </c>
      <c r="D26" s="58">
        <v>40</v>
      </c>
      <c r="E26" s="60">
        <v>10</v>
      </c>
      <c r="F26" s="60">
        <v>30</v>
      </c>
      <c r="G26" s="59" t="s">
        <v>151</v>
      </c>
      <c r="H26" s="61">
        <v>45618</v>
      </c>
    </row>
    <row r="27" spans="2:8" ht="45.75" customHeight="1" x14ac:dyDescent="0.25">
      <c r="B27" s="58">
        <f t="shared" si="0"/>
        <v>7</v>
      </c>
      <c r="C27" s="59" t="s">
        <v>153</v>
      </c>
      <c r="D27" s="58">
        <v>33</v>
      </c>
      <c r="E27" s="60">
        <v>17</v>
      </c>
      <c r="F27" s="60">
        <v>16</v>
      </c>
      <c r="G27" s="59" t="s">
        <v>152</v>
      </c>
      <c r="H27" s="61">
        <v>45624</v>
      </c>
    </row>
    <row r="28" spans="2:8" ht="30.75" customHeight="1" x14ac:dyDescent="0.25">
      <c r="B28" s="62" t="s">
        <v>139</v>
      </c>
      <c r="C28" s="62"/>
      <c r="D28" s="57">
        <f>+E28+F28</f>
        <v>319</v>
      </c>
      <c r="E28" s="57">
        <f>SUM(E21:E27)</f>
        <v>143</v>
      </c>
      <c r="F28" s="57">
        <f>SUM(F21:F27)</f>
        <v>176</v>
      </c>
      <c r="G28" s="52"/>
      <c r="H28" s="52"/>
    </row>
    <row r="29" spans="2:8" x14ac:dyDescent="0.25">
      <c r="B29" s="52"/>
      <c r="C29" s="52"/>
      <c r="D29" s="63" t="s">
        <v>154</v>
      </c>
      <c r="E29" s="52"/>
      <c r="F29" s="52"/>
      <c r="G29" s="52"/>
      <c r="H29" s="52"/>
    </row>
    <row r="30" spans="2:8" x14ac:dyDescent="0.25">
      <c r="B30" s="54" t="s">
        <v>1</v>
      </c>
      <c r="C30" s="54" t="s">
        <v>2</v>
      </c>
      <c r="D30" s="55" t="s">
        <v>3</v>
      </c>
      <c r="E30" s="56" t="s">
        <v>4</v>
      </c>
      <c r="F30" s="64"/>
      <c r="G30" s="55" t="s">
        <v>5</v>
      </c>
      <c r="H30" s="54" t="s">
        <v>6</v>
      </c>
    </row>
    <row r="31" spans="2:8" x14ac:dyDescent="0.25">
      <c r="B31" s="54"/>
      <c r="C31" s="54"/>
      <c r="D31" s="54"/>
      <c r="E31" s="57" t="s">
        <v>7</v>
      </c>
      <c r="F31" s="57" t="s">
        <v>8</v>
      </c>
      <c r="G31" s="54"/>
      <c r="H31" s="54"/>
    </row>
    <row r="32" spans="2:8" ht="32.25" customHeight="1" x14ac:dyDescent="0.25">
      <c r="B32" s="58">
        <v>1</v>
      </c>
      <c r="C32" s="59" t="s">
        <v>153</v>
      </c>
      <c r="D32" s="60">
        <v>24</v>
      </c>
      <c r="E32" s="60">
        <v>14</v>
      </c>
      <c r="F32" s="60">
        <v>10</v>
      </c>
      <c r="G32" s="59" t="s">
        <v>155</v>
      </c>
      <c r="H32" s="61">
        <v>45631</v>
      </c>
    </row>
    <row r="33" spans="1:9" ht="29.25" customHeight="1" x14ac:dyDescent="0.25">
      <c r="B33" s="62" t="s">
        <v>156</v>
      </c>
      <c r="C33" s="62"/>
      <c r="D33" s="57">
        <f>SUM(D32:D32)</f>
        <v>24</v>
      </c>
      <c r="E33" s="57">
        <f>SUM(E32:E32)</f>
        <v>14</v>
      </c>
      <c r="F33" s="57">
        <f>SUM(F32:F32)</f>
        <v>10</v>
      </c>
      <c r="G33" s="52"/>
      <c r="H33" s="52"/>
    </row>
    <row r="34" spans="1:9" x14ac:dyDescent="0.25">
      <c r="B34" s="52"/>
      <c r="C34" s="64" t="s">
        <v>157</v>
      </c>
      <c r="D34" s="64"/>
      <c r="E34" s="64"/>
      <c r="F34" s="64"/>
      <c r="G34" s="64"/>
      <c r="H34" s="52"/>
    </row>
    <row r="35" spans="1:9" x14ac:dyDescent="0.25">
      <c r="B35" s="52"/>
      <c r="C35" s="52"/>
      <c r="D35" s="52"/>
      <c r="E35" s="52"/>
      <c r="F35" s="52"/>
      <c r="G35" s="52"/>
      <c r="H35" s="52"/>
    </row>
    <row r="36" spans="1:9" ht="28.5" customHeight="1" x14ac:dyDescent="0.25">
      <c r="B36" s="52"/>
      <c r="C36" s="66" t="s">
        <v>10</v>
      </c>
      <c r="D36" s="67" t="s">
        <v>12</v>
      </c>
      <c r="E36" s="67" t="s">
        <v>39</v>
      </c>
      <c r="F36" s="68" t="s">
        <v>13</v>
      </c>
      <c r="G36" s="68" t="s">
        <v>14</v>
      </c>
      <c r="H36" s="52"/>
    </row>
    <row r="37" spans="1:9" x14ac:dyDescent="0.25">
      <c r="B37" s="52"/>
      <c r="C37" s="52" t="s">
        <v>158</v>
      </c>
      <c r="D37" s="65">
        <v>4</v>
      </c>
      <c r="E37" s="57">
        <f>+D17</f>
        <v>136</v>
      </c>
      <c r="F37" s="57">
        <f>+E17</f>
        <v>61</v>
      </c>
      <c r="G37" s="57">
        <f>+F17</f>
        <v>75</v>
      </c>
      <c r="H37" s="52"/>
    </row>
    <row r="38" spans="1:9" x14ac:dyDescent="0.25">
      <c r="B38" s="52"/>
      <c r="C38" s="52" t="s">
        <v>159</v>
      </c>
      <c r="D38" s="65">
        <v>7</v>
      </c>
      <c r="E38" s="57">
        <f t="shared" ref="E38:E39" si="1">+F38+G38</f>
        <v>319</v>
      </c>
      <c r="F38" s="57">
        <f>+E28</f>
        <v>143</v>
      </c>
      <c r="G38" s="57">
        <f>+F28</f>
        <v>176</v>
      </c>
      <c r="H38" s="52"/>
    </row>
    <row r="39" spans="1:9" x14ac:dyDescent="0.25">
      <c r="B39" s="52"/>
      <c r="C39" s="52" t="s">
        <v>160</v>
      </c>
      <c r="D39" s="65">
        <v>1</v>
      </c>
      <c r="E39" s="57">
        <f t="shared" si="1"/>
        <v>24</v>
      </c>
      <c r="F39" s="57">
        <f>+E33</f>
        <v>14</v>
      </c>
      <c r="G39" s="57">
        <f>+F33</f>
        <v>10</v>
      </c>
      <c r="H39" s="52"/>
    </row>
    <row r="40" spans="1:9" x14ac:dyDescent="0.25">
      <c r="B40" s="52"/>
      <c r="C40" s="52" t="s">
        <v>15</v>
      </c>
      <c r="D40" s="65">
        <f>SUM(D37:D39)</f>
        <v>12</v>
      </c>
      <c r="E40" s="65">
        <f>SUM(E37:E39)</f>
        <v>479</v>
      </c>
      <c r="F40" s="65">
        <f>SUM(F37:F39)</f>
        <v>218</v>
      </c>
      <c r="G40" s="65">
        <f>SUM(G37:G39)</f>
        <v>261</v>
      </c>
      <c r="H40" s="65"/>
      <c r="I40" s="2"/>
    </row>
    <row r="41" spans="1:9" s="108" customFormat="1" ht="18.75" x14ac:dyDescent="0.3">
      <c r="A41" s="108" t="s">
        <v>16</v>
      </c>
    </row>
    <row r="42" spans="1:9" ht="18" customHeight="1" x14ac:dyDescent="0.25">
      <c r="A42" s="52"/>
      <c r="B42" s="52"/>
      <c r="C42" s="81" t="str">
        <f>+$C$34</f>
        <v>Resumen del trimestre octubre-diciembre 2024</v>
      </c>
      <c r="D42" s="81"/>
      <c r="E42" s="81"/>
      <c r="F42" s="81"/>
      <c r="G42" s="81"/>
      <c r="H42" s="81"/>
      <c r="I42" s="52"/>
    </row>
    <row r="43" spans="1:9" ht="31.5" x14ac:dyDescent="0.25">
      <c r="A43" s="52"/>
      <c r="B43" s="52"/>
      <c r="C43" s="69" t="s">
        <v>10</v>
      </c>
      <c r="D43" s="69" t="s">
        <v>36</v>
      </c>
      <c r="E43" s="69" t="s">
        <v>17</v>
      </c>
      <c r="F43" s="69" t="s">
        <v>18</v>
      </c>
      <c r="G43" s="69" t="s">
        <v>37</v>
      </c>
      <c r="H43" s="52"/>
      <c r="I43" s="52"/>
    </row>
    <row r="44" spans="1:9" ht="15.75" x14ac:dyDescent="0.25">
      <c r="A44" s="52"/>
      <c r="B44" s="52"/>
      <c r="C44" s="69" t="str">
        <f>+$C$37</f>
        <v>Octubre</v>
      </c>
      <c r="D44" s="69">
        <v>2</v>
      </c>
      <c r="E44" s="69">
        <v>0</v>
      </c>
      <c r="F44" s="69">
        <v>0</v>
      </c>
      <c r="G44" s="69">
        <v>0</v>
      </c>
      <c r="H44" s="52"/>
      <c r="I44" s="52"/>
    </row>
    <row r="45" spans="1:9" ht="15.75" x14ac:dyDescent="0.25">
      <c r="A45" s="52"/>
      <c r="B45" s="52"/>
      <c r="C45" s="69" t="str">
        <f>+$C$38</f>
        <v>Noviembre</v>
      </c>
      <c r="D45" s="69">
        <v>1</v>
      </c>
      <c r="E45" s="69">
        <v>0</v>
      </c>
      <c r="F45" s="69">
        <v>2</v>
      </c>
      <c r="G45" s="69">
        <v>0</v>
      </c>
      <c r="H45" s="52"/>
      <c r="I45" s="52"/>
    </row>
    <row r="46" spans="1:9" ht="15.75" x14ac:dyDescent="0.25">
      <c r="A46" s="52"/>
      <c r="B46" s="52"/>
      <c r="C46" s="69" t="str">
        <f>+$C$39</f>
        <v>Diciembre</v>
      </c>
      <c r="D46" s="69">
        <v>0</v>
      </c>
      <c r="E46" s="69">
        <v>0</v>
      </c>
      <c r="F46" s="69">
        <v>0</v>
      </c>
      <c r="G46" s="69">
        <v>0</v>
      </c>
      <c r="H46" s="52"/>
      <c r="I46" s="52"/>
    </row>
    <row r="47" spans="1:9" x14ac:dyDescent="0.25">
      <c r="A47" s="52"/>
      <c r="B47" s="52"/>
      <c r="C47" s="52" t="s">
        <v>15</v>
      </c>
      <c r="D47" s="65">
        <f>SUM(D44:D46)</f>
        <v>3</v>
      </c>
      <c r="E47" s="65">
        <f>SUM(E44:E46)</f>
        <v>0</v>
      </c>
      <c r="F47" s="65">
        <f>SUM(F44:F46)</f>
        <v>2</v>
      </c>
      <c r="G47" s="65">
        <f>SUM(G44:G46)</f>
        <v>0</v>
      </c>
      <c r="H47" s="52"/>
      <c r="I47" s="52"/>
    </row>
    <row r="48" spans="1:9" ht="15.75" x14ac:dyDescent="0.25">
      <c r="A48" s="52"/>
      <c r="B48" s="52"/>
      <c r="C48" s="82" t="s">
        <v>38</v>
      </c>
      <c r="D48" s="82"/>
      <c r="E48" s="82"/>
      <c r="F48" s="82"/>
      <c r="G48" s="52"/>
      <c r="H48" s="52"/>
      <c r="I48" s="52"/>
    </row>
    <row r="49" spans="1:9" ht="15.75" x14ac:dyDescent="0.25">
      <c r="A49" s="52"/>
      <c r="B49" s="52"/>
      <c r="C49" s="69" t="s">
        <v>10</v>
      </c>
      <c r="D49" s="69" t="s">
        <v>11</v>
      </c>
      <c r="E49" s="52"/>
      <c r="F49" s="52"/>
      <c r="G49" s="52"/>
      <c r="H49" s="52"/>
      <c r="I49" s="52"/>
    </row>
    <row r="50" spans="1:9" ht="15.75" x14ac:dyDescent="0.25">
      <c r="A50" s="52"/>
      <c r="B50" s="52"/>
      <c r="C50" s="69" t="str">
        <f>+$C$37</f>
        <v>Octubre</v>
      </c>
      <c r="D50" s="69">
        <v>7</v>
      </c>
      <c r="E50" s="52"/>
      <c r="F50" s="52"/>
      <c r="G50" s="52"/>
      <c r="H50" s="52"/>
      <c r="I50" s="52"/>
    </row>
    <row r="51" spans="1:9" ht="15.75" x14ac:dyDescent="0.25">
      <c r="A51" s="52"/>
      <c r="B51" s="52"/>
      <c r="C51" s="69" t="str">
        <f>+$C$38</f>
        <v>Noviembre</v>
      </c>
      <c r="D51" s="69">
        <v>10</v>
      </c>
      <c r="E51" s="52"/>
      <c r="F51" s="52"/>
      <c r="G51" s="52"/>
      <c r="H51" s="52"/>
      <c r="I51" s="52"/>
    </row>
    <row r="52" spans="1:9" ht="15.75" x14ac:dyDescent="0.25">
      <c r="A52" s="52"/>
      <c r="B52" s="52"/>
      <c r="C52" s="69" t="str">
        <f>+$C$39</f>
        <v>Diciembre</v>
      </c>
      <c r="D52" s="69">
        <v>5</v>
      </c>
      <c r="E52" s="52"/>
      <c r="F52" s="52"/>
      <c r="G52" s="52"/>
      <c r="H52" s="52"/>
      <c r="I52" s="52"/>
    </row>
    <row r="53" spans="1:9" x14ac:dyDescent="0.25">
      <c r="A53" s="52"/>
      <c r="B53" s="52"/>
      <c r="C53" s="83" t="s">
        <v>40</v>
      </c>
      <c r="D53" s="65">
        <f>SUM(D50:D52)</f>
        <v>22</v>
      </c>
      <c r="E53" s="52"/>
      <c r="F53" s="52"/>
      <c r="G53" s="52"/>
      <c r="H53" s="52"/>
      <c r="I53" s="52"/>
    </row>
    <row r="54" spans="1:9" s="108" customFormat="1" ht="18.75" x14ac:dyDescent="0.3">
      <c r="A54" s="109" t="s">
        <v>34</v>
      </c>
      <c r="B54" s="109"/>
      <c r="C54" s="109"/>
      <c r="D54" s="110"/>
      <c r="E54" s="110"/>
      <c r="F54" s="110"/>
      <c r="G54" s="110"/>
      <c r="H54" s="110"/>
      <c r="I54" s="110"/>
    </row>
    <row r="55" spans="1:9" x14ac:dyDescent="0.25">
      <c r="A55" s="52"/>
      <c r="B55" s="52"/>
      <c r="C55" s="84">
        <v>45566</v>
      </c>
      <c r="D55" s="52"/>
      <c r="E55" s="52"/>
      <c r="F55" s="52"/>
      <c r="G55" s="52"/>
      <c r="H55" s="52"/>
      <c r="I55" s="52"/>
    </row>
    <row r="56" spans="1:9" ht="15.75" x14ac:dyDescent="0.25">
      <c r="A56" s="52"/>
      <c r="B56" s="52"/>
      <c r="C56" s="85" t="s">
        <v>19</v>
      </c>
      <c r="D56" s="85" t="s">
        <v>11</v>
      </c>
      <c r="E56" s="52"/>
      <c r="F56" s="52"/>
      <c r="G56" s="52"/>
      <c r="H56" s="52"/>
      <c r="I56" s="52"/>
    </row>
    <row r="57" spans="1:9" ht="15.75" x14ac:dyDescent="0.25">
      <c r="A57" s="52"/>
      <c r="B57" s="52"/>
      <c r="C57" s="70" t="s">
        <v>41</v>
      </c>
      <c r="D57" s="71">
        <v>0</v>
      </c>
      <c r="E57" s="52"/>
      <c r="F57" s="52"/>
      <c r="G57" s="52"/>
      <c r="H57" s="52"/>
      <c r="I57" s="52"/>
    </row>
    <row r="58" spans="1:9" ht="31.5" x14ac:dyDescent="0.25">
      <c r="A58" s="52"/>
      <c r="B58" s="52"/>
      <c r="C58" s="72" t="s">
        <v>42</v>
      </c>
      <c r="D58" s="71">
        <v>1</v>
      </c>
      <c r="E58" s="52"/>
      <c r="F58" s="52"/>
      <c r="G58" s="52"/>
      <c r="H58" s="52"/>
      <c r="I58" s="52"/>
    </row>
    <row r="59" spans="1:9" ht="15.75" x14ac:dyDescent="0.25">
      <c r="A59" s="52"/>
      <c r="B59" s="52"/>
      <c r="C59" s="72" t="s">
        <v>20</v>
      </c>
      <c r="D59" s="71">
        <v>4</v>
      </c>
      <c r="E59" s="52"/>
      <c r="F59" s="52"/>
      <c r="G59" s="52"/>
      <c r="H59" s="52"/>
      <c r="I59" s="52"/>
    </row>
    <row r="60" spans="1:9" ht="15.75" x14ac:dyDescent="0.25">
      <c r="A60" s="52"/>
      <c r="B60" s="52"/>
      <c r="C60" s="73" t="s">
        <v>21</v>
      </c>
      <c r="D60" s="71">
        <v>2</v>
      </c>
      <c r="E60" s="52"/>
      <c r="F60" s="52"/>
      <c r="G60" s="52"/>
      <c r="H60" s="52"/>
      <c r="I60" s="52"/>
    </row>
    <row r="61" spans="1:9" ht="15.75" x14ac:dyDescent="0.25">
      <c r="A61" s="52"/>
      <c r="B61" s="52"/>
      <c r="C61" s="73" t="s">
        <v>43</v>
      </c>
      <c r="D61" s="71">
        <v>5</v>
      </c>
      <c r="E61" s="52"/>
      <c r="F61" s="52"/>
      <c r="G61" s="52"/>
      <c r="H61" s="52"/>
      <c r="I61" s="52"/>
    </row>
    <row r="62" spans="1:9" ht="15.75" x14ac:dyDescent="0.25">
      <c r="A62" s="52"/>
      <c r="B62" s="52"/>
      <c r="C62" s="73" t="s">
        <v>52</v>
      </c>
      <c r="D62" s="71">
        <v>0</v>
      </c>
      <c r="E62" s="52"/>
      <c r="F62" s="52"/>
      <c r="G62" s="52"/>
      <c r="H62" s="52"/>
      <c r="I62" s="52"/>
    </row>
    <row r="63" spans="1:9" ht="15.75" x14ac:dyDescent="0.25">
      <c r="A63" s="52"/>
      <c r="B63" s="52"/>
      <c r="C63" s="73" t="s">
        <v>51</v>
      </c>
      <c r="D63" s="71">
        <v>1</v>
      </c>
      <c r="E63" s="52"/>
      <c r="F63" s="52"/>
      <c r="G63" s="52"/>
      <c r="H63" s="52"/>
      <c r="I63" s="52"/>
    </row>
    <row r="64" spans="1:9" ht="15.75" x14ac:dyDescent="0.25">
      <c r="A64" s="52"/>
      <c r="B64" s="52"/>
      <c r="C64" s="71" t="s">
        <v>15</v>
      </c>
      <c r="D64" s="71">
        <f>SUM(D57:D63)</f>
        <v>13</v>
      </c>
      <c r="E64" s="52"/>
      <c r="F64" s="52"/>
      <c r="G64" s="52"/>
      <c r="H64" s="52"/>
      <c r="I64" s="52"/>
    </row>
    <row r="65" spans="1:9" x14ac:dyDescent="0.25">
      <c r="A65" s="52"/>
      <c r="B65" s="52"/>
      <c r="C65" s="84">
        <v>45597</v>
      </c>
      <c r="D65" s="52"/>
      <c r="E65" s="52"/>
      <c r="F65" s="52"/>
      <c r="G65" s="52"/>
      <c r="H65" s="52"/>
      <c r="I65" s="52"/>
    </row>
    <row r="66" spans="1:9" x14ac:dyDescent="0.25">
      <c r="A66" s="52"/>
      <c r="B66" s="52"/>
      <c r="C66" s="52"/>
      <c r="D66" s="52"/>
      <c r="E66" s="52"/>
      <c r="F66" s="52"/>
      <c r="G66" s="52"/>
      <c r="H66" s="52"/>
      <c r="I66" s="52"/>
    </row>
    <row r="67" spans="1:9" ht="15.75" x14ac:dyDescent="0.25">
      <c r="A67" s="52"/>
      <c r="B67" s="52"/>
      <c r="C67" s="85" t="s">
        <v>19</v>
      </c>
      <c r="D67" s="85" t="s">
        <v>11</v>
      </c>
      <c r="E67" s="52"/>
      <c r="F67" s="52"/>
      <c r="G67" s="52"/>
      <c r="H67" s="52"/>
      <c r="I67" s="52"/>
    </row>
    <row r="68" spans="1:9" ht="15.75" x14ac:dyDescent="0.25">
      <c r="A68" s="52"/>
      <c r="B68" s="52"/>
      <c r="C68" s="70" t="s">
        <v>41</v>
      </c>
      <c r="D68" s="71">
        <v>0</v>
      </c>
      <c r="E68" s="52"/>
      <c r="F68" s="52"/>
      <c r="G68" s="52"/>
      <c r="H68" s="52"/>
      <c r="I68" s="52"/>
    </row>
    <row r="69" spans="1:9" ht="31.5" x14ac:dyDescent="0.25">
      <c r="A69" s="52"/>
      <c r="B69" s="52"/>
      <c r="C69" s="72" t="s">
        <v>42</v>
      </c>
      <c r="D69" s="71">
        <v>1</v>
      </c>
      <c r="E69" s="52"/>
      <c r="F69" s="52"/>
      <c r="G69" s="52"/>
      <c r="H69" s="52"/>
      <c r="I69" s="52"/>
    </row>
    <row r="70" spans="1:9" ht="15.75" x14ac:dyDescent="0.25">
      <c r="A70" s="52"/>
      <c r="B70" s="52"/>
      <c r="C70" s="72" t="s">
        <v>20</v>
      </c>
      <c r="D70" s="71">
        <v>1</v>
      </c>
      <c r="E70" s="52"/>
      <c r="F70" s="52"/>
      <c r="G70" s="52"/>
      <c r="H70" s="52"/>
      <c r="I70" s="52"/>
    </row>
    <row r="71" spans="1:9" ht="15.75" x14ac:dyDescent="0.25">
      <c r="A71" s="52"/>
      <c r="B71" s="52"/>
      <c r="C71" s="73" t="s">
        <v>21</v>
      </c>
      <c r="D71" s="71">
        <v>19</v>
      </c>
      <c r="E71" s="52"/>
      <c r="F71" s="52"/>
      <c r="G71" s="52"/>
      <c r="H71" s="52"/>
      <c r="I71" s="52"/>
    </row>
    <row r="72" spans="1:9" ht="15.75" x14ac:dyDescent="0.25">
      <c r="A72" s="52"/>
      <c r="B72" s="52"/>
      <c r="C72" s="73" t="s">
        <v>43</v>
      </c>
      <c r="D72" s="71">
        <v>11</v>
      </c>
      <c r="E72" s="52"/>
      <c r="F72" s="52"/>
      <c r="G72" s="52"/>
      <c r="H72" s="52"/>
      <c r="I72" s="52"/>
    </row>
    <row r="73" spans="1:9" ht="15.75" x14ac:dyDescent="0.25">
      <c r="A73" s="52"/>
      <c r="B73" s="52"/>
      <c r="C73" s="73" t="s">
        <v>52</v>
      </c>
      <c r="D73" s="71">
        <v>0</v>
      </c>
      <c r="E73" s="52"/>
      <c r="F73" s="52"/>
      <c r="G73" s="52"/>
      <c r="H73" s="52"/>
      <c r="I73" s="52"/>
    </row>
    <row r="74" spans="1:9" ht="15.75" x14ac:dyDescent="0.25">
      <c r="A74" s="52"/>
      <c r="B74" s="52"/>
      <c r="C74" s="73" t="s">
        <v>51</v>
      </c>
      <c r="D74" s="71">
        <v>2</v>
      </c>
      <c r="E74" s="52"/>
      <c r="F74" s="52"/>
      <c r="G74" s="52"/>
      <c r="H74" s="52"/>
      <c r="I74" s="52"/>
    </row>
    <row r="75" spans="1:9" ht="15.75" x14ac:dyDescent="0.25">
      <c r="A75" s="52"/>
      <c r="B75" s="52"/>
      <c r="C75" s="71" t="s">
        <v>15</v>
      </c>
      <c r="D75" s="71">
        <f>SUM(D68:D74)</f>
        <v>34</v>
      </c>
      <c r="E75" s="52"/>
      <c r="F75" s="52"/>
      <c r="G75" s="52"/>
      <c r="H75" s="52"/>
      <c r="I75" s="52"/>
    </row>
    <row r="76" spans="1:9" x14ac:dyDescent="0.25">
      <c r="A76" s="52"/>
      <c r="B76" s="52"/>
      <c r="C76" s="84">
        <v>45627</v>
      </c>
      <c r="D76" s="52"/>
      <c r="E76" s="52"/>
      <c r="F76" s="52"/>
      <c r="G76" s="52"/>
      <c r="H76" s="52"/>
      <c r="I76" s="52"/>
    </row>
    <row r="77" spans="1:9" x14ac:dyDescent="0.25">
      <c r="A77" s="52"/>
      <c r="B77" s="52"/>
      <c r="C77" s="52"/>
      <c r="D77" s="52"/>
      <c r="E77" s="52"/>
      <c r="F77" s="52"/>
      <c r="G77" s="52"/>
      <c r="H77" s="52"/>
      <c r="I77" s="52"/>
    </row>
    <row r="78" spans="1:9" ht="15.75" x14ac:dyDescent="0.25">
      <c r="A78" s="52"/>
      <c r="B78" s="52"/>
      <c r="C78" s="85" t="s">
        <v>19</v>
      </c>
      <c r="D78" s="85" t="s">
        <v>11</v>
      </c>
      <c r="E78" s="52"/>
      <c r="F78" s="52"/>
      <c r="G78" s="52"/>
      <c r="H78" s="52"/>
      <c r="I78" s="52"/>
    </row>
    <row r="79" spans="1:9" ht="15.75" x14ac:dyDescent="0.25">
      <c r="A79" s="52"/>
      <c r="B79" s="52"/>
      <c r="C79" s="70" t="s">
        <v>41</v>
      </c>
      <c r="D79" s="71">
        <v>0</v>
      </c>
      <c r="E79" s="52"/>
      <c r="F79" s="52"/>
      <c r="G79" s="52"/>
      <c r="H79" s="52"/>
      <c r="I79" s="52"/>
    </row>
    <row r="80" spans="1:9" ht="31.5" x14ac:dyDescent="0.25">
      <c r="A80" s="52"/>
      <c r="B80" s="52"/>
      <c r="C80" s="72" t="s">
        <v>42</v>
      </c>
      <c r="D80" s="71">
        <v>0</v>
      </c>
      <c r="E80" s="52"/>
      <c r="F80" s="52"/>
      <c r="G80" s="52"/>
      <c r="H80" s="52"/>
      <c r="I80" s="52"/>
    </row>
    <row r="81" spans="1:9" ht="15.75" x14ac:dyDescent="0.25">
      <c r="A81" s="52"/>
      <c r="B81" s="52"/>
      <c r="C81" s="72" t="s">
        <v>20</v>
      </c>
      <c r="D81" s="71">
        <v>0</v>
      </c>
      <c r="E81" s="52"/>
      <c r="F81" s="52"/>
      <c r="G81" s="80"/>
      <c r="H81" s="80"/>
      <c r="I81" s="52"/>
    </row>
    <row r="82" spans="1:9" ht="15.75" x14ac:dyDescent="0.25">
      <c r="A82" s="52"/>
      <c r="B82" s="52"/>
      <c r="C82" s="73" t="s">
        <v>21</v>
      </c>
      <c r="D82" s="71">
        <v>9</v>
      </c>
      <c r="E82" s="52"/>
      <c r="F82" s="52"/>
      <c r="G82" s="52"/>
      <c r="H82" s="52"/>
      <c r="I82" s="52"/>
    </row>
    <row r="83" spans="1:9" ht="15.75" x14ac:dyDescent="0.25">
      <c r="A83" s="52"/>
      <c r="B83" s="52"/>
      <c r="C83" s="73" t="s">
        <v>43</v>
      </c>
      <c r="D83" s="71">
        <v>10</v>
      </c>
      <c r="E83" s="52"/>
      <c r="F83" s="52"/>
      <c r="G83" s="52"/>
      <c r="H83" s="52"/>
      <c r="I83" s="52"/>
    </row>
    <row r="84" spans="1:9" ht="15.75" x14ac:dyDescent="0.25">
      <c r="A84" s="52"/>
      <c r="B84" s="52"/>
      <c r="C84" s="73" t="s">
        <v>52</v>
      </c>
      <c r="D84" s="71">
        <v>0</v>
      </c>
      <c r="E84" s="52"/>
      <c r="F84" s="52"/>
      <c r="G84" s="52"/>
      <c r="H84" s="52"/>
      <c r="I84" s="52"/>
    </row>
    <row r="85" spans="1:9" ht="15.75" x14ac:dyDescent="0.25">
      <c r="A85" s="52"/>
      <c r="B85" s="52"/>
      <c r="C85" s="73" t="s">
        <v>51</v>
      </c>
      <c r="D85" s="71">
        <v>0</v>
      </c>
      <c r="E85" s="52"/>
      <c r="F85" s="52"/>
      <c r="G85" s="52"/>
      <c r="H85" s="52"/>
      <c r="I85" s="52"/>
    </row>
    <row r="86" spans="1:9" ht="15.75" x14ac:dyDescent="0.25">
      <c r="A86" s="52"/>
      <c r="B86" s="52"/>
      <c r="C86" s="71" t="s">
        <v>15</v>
      </c>
      <c r="D86" s="71">
        <f>SUM(D79:D85)</f>
        <v>19</v>
      </c>
      <c r="E86" s="52"/>
      <c r="F86" s="52"/>
      <c r="G86" s="52"/>
      <c r="H86" s="52"/>
      <c r="I86" s="52"/>
    </row>
    <row r="87" spans="1:9" ht="15.75" x14ac:dyDescent="0.25">
      <c r="A87" s="52"/>
      <c r="B87" s="86" t="s">
        <v>35</v>
      </c>
      <c r="C87" s="52"/>
      <c r="D87" s="52"/>
      <c r="E87" s="52"/>
      <c r="F87" s="52"/>
      <c r="G87" s="52"/>
      <c r="H87" s="52"/>
      <c r="I87" s="52"/>
    </row>
    <row r="88" spans="1:9" ht="15.75" x14ac:dyDescent="0.25">
      <c r="A88" s="52"/>
      <c r="B88" s="80" t="str">
        <f>+$C$42</f>
        <v>Resumen del trimestre octubre-diciembre 2024</v>
      </c>
      <c r="C88" s="80"/>
      <c r="D88" s="52"/>
      <c r="E88" s="52"/>
      <c r="F88" s="52"/>
      <c r="G88" s="52"/>
      <c r="H88" s="52"/>
      <c r="I88" s="52"/>
    </row>
    <row r="89" spans="1:9" ht="15.75" x14ac:dyDescent="0.25">
      <c r="A89" s="52"/>
      <c r="B89" s="52"/>
      <c r="C89" s="85" t="s">
        <v>19</v>
      </c>
      <c r="D89" s="85" t="s">
        <v>11</v>
      </c>
      <c r="E89" s="52"/>
      <c r="F89" s="52"/>
      <c r="G89" s="52"/>
      <c r="H89" s="52"/>
      <c r="I89" s="52"/>
    </row>
    <row r="90" spans="1:9" ht="15.75" x14ac:dyDescent="0.25">
      <c r="A90" s="52"/>
      <c r="B90" s="52"/>
      <c r="C90" s="70" t="s">
        <v>41</v>
      </c>
      <c r="D90" s="71">
        <f>+D57+D68+D79</f>
        <v>0</v>
      </c>
      <c r="E90" s="52"/>
      <c r="F90" s="52"/>
      <c r="G90" s="52"/>
      <c r="H90" s="52"/>
      <c r="I90" s="52"/>
    </row>
    <row r="91" spans="1:9" ht="31.5" x14ac:dyDescent="0.25">
      <c r="A91" s="52"/>
      <c r="B91" s="52"/>
      <c r="C91" s="72" t="s">
        <v>42</v>
      </c>
      <c r="D91" s="71">
        <f>+D58+D69+D80</f>
        <v>2</v>
      </c>
      <c r="E91" s="52"/>
      <c r="F91" s="52"/>
      <c r="G91" s="52"/>
      <c r="H91" s="52"/>
      <c r="I91" s="52"/>
    </row>
    <row r="92" spans="1:9" ht="15.75" x14ac:dyDescent="0.25">
      <c r="A92" s="52"/>
      <c r="B92" s="52"/>
      <c r="C92" s="72" t="s">
        <v>20</v>
      </c>
      <c r="D92" s="71">
        <f>+D59+D70+D81</f>
        <v>5</v>
      </c>
      <c r="E92" s="52"/>
      <c r="F92" s="52"/>
      <c r="G92" s="52"/>
      <c r="H92" s="52"/>
      <c r="I92" s="52"/>
    </row>
    <row r="93" spans="1:9" ht="15.75" x14ac:dyDescent="0.25">
      <c r="A93" s="52"/>
      <c r="B93" s="52"/>
      <c r="C93" s="73" t="s">
        <v>21</v>
      </c>
      <c r="D93" s="71">
        <f>+D60+D71+D82</f>
        <v>30</v>
      </c>
      <c r="E93" s="52"/>
      <c r="F93" s="52"/>
      <c r="G93" s="52"/>
      <c r="H93" s="52"/>
      <c r="I93" s="52"/>
    </row>
    <row r="94" spans="1:9" ht="15.75" x14ac:dyDescent="0.25">
      <c r="A94" s="52"/>
      <c r="B94" s="52"/>
      <c r="C94" s="73" t="s">
        <v>43</v>
      </c>
      <c r="D94" s="71">
        <f>+D61+D72+D83</f>
        <v>26</v>
      </c>
      <c r="E94" s="52"/>
      <c r="F94" s="52"/>
      <c r="G94" s="52"/>
      <c r="H94" s="52"/>
      <c r="I94" s="52"/>
    </row>
    <row r="95" spans="1:9" ht="15.75" x14ac:dyDescent="0.25">
      <c r="A95" s="52"/>
      <c r="B95" s="52"/>
      <c r="C95" s="73" t="s">
        <v>52</v>
      </c>
      <c r="D95" s="71">
        <v>0</v>
      </c>
      <c r="E95" s="52"/>
      <c r="F95" s="52"/>
      <c r="G95" s="52"/>
      <c r="H95" s="52"/>
      <c r="I95" s="52"/>
    </row>
    <row r="96" spans="1:9" ht="15.75" x14ac:dyDescent="0.25">
      <c r="A96" s="52"/>
      <c r="B96" s="52"/>
      <c r="C96" s="73" t="s">
        <v>51</v>
      </c>
      <c r="D96" s="71">
        <f>+D85+D74+D63</f>
        <v>3</v>
      </c>
      <c r="E96" s="52"/>
      <c r="F96" s="52"/>
      <c r="G96" s="52"/>
      <c r="H96" s="52"/>
      <c r="I96" s="52"/>
    </row>
    <row r="97" spans="1:12" ht="15.75" x14ac:dyDescent="0.25">
      <c r="A97" s="52"/>
      <c r="B97" s="52"/>
      <c r="C97" s="71" t="s">
        <v>15</v>
      </c>
      <c r="D97" s="71">
        <f>SUM(D90:D96)</f>
        <v>66</v>
      </c>
      <c r="E97" s="52"/>
      <c r="F97" s="52"/>
      <c r="G97" s="52"/>
      <c r="H97" s="52"/>
      <c r="I97" s="52"/>
    </row>
    <row r="98" spans="1:12" s="108" customFormat="1" ht="18.75" x14ac:dyDescent="0.3">
      <c r="A98" s="110" t="s">
        <v>24</v>
      </c>
      <c r="B98" s="110"/>
      <c r="C98" s="110"/>
      <c r="D98" s="110"/>
      <c r="E98" s="110"/>
      <c r="F98" s="110"/>
      <c r="G98" s="110"/>
      <c r="H98" s="110"/>
      <c r="I98" s="110"/>
    </row>
    <row r="99" spans="1:12" x14ac:dyDescent="0.25">
      <c r="A99" s="52"/>
      <c r="B99" s="87" t="s">
        <v>33</v>
      </c>
      <c r="C99" s="87"/>
      <c r="D99" s="87"/>
      <c r="E99" s="88"/>
      <c r="F99" s="52"/>
      <c r="G99" s="52"/>
      <c r="H99" s="52"/>
      <c r="I99" s="52"/>
    </row>
    <row r="100" spans="1:12" ht="15.75" customHeight="1" x14ac:dyDescent="0.25">
      <c r="A100" s="52"/>
      <c r="B100" s="87"/>
      <c r="C100" s="87"/>
      <c r="D100" s="87"/>
      <c r="E100" s="80"/>
      <c r="F100" s="52"/>
      <c r="G100" s="80"/>
      <c r="H100" s="80"/>
      <c r="I100" s="52"/>
    </row>
    <row r="101" spans="1:12" ht="15.75" x14ac:dyDescent="0.25">
      <c r="A101" s="52"/>
      <c r="B101" s="80" t="str">
        <f>+$C$42</f>
        <v>Resumen del trimestre octubre-diciembre 2024</v>
      </c>
      <c r="C101" s="80"/>
      <c r="D101" s="52"/>
      <c r="E101" s="52"/>
      <c r="F101" s="52"/>
      <c r="G101" s="52"/>
      <c r="H101" s="52"/>
      <c r="I101" s="52"/>
    </row>
    <row r="102" spans="1:12" x14ac:dyDescent="0.25">
      <c r="A102" s="52"/>
      <c r="B102" s="52"/>
      <c r="C102" s="52"/>
      <c r="D102" s="52"/>
      <c r="E102" s="52"/>
      <c r="F102" s="52"/>
      <c r="G102" s="52"/>
      <c r="H102" s="52"/>
      <c r="I102" s="52"/>
    </row>
    <row r="103" spans="1:12" x14ac:dyDescent="0.25">
      <c r="A103" s="52"/>
      <c r="B103" s="74" t="s">
        <v>4</v>
      </c>
      <c r="C103" s="74" t="s">
        <v>11</v>
      </c>
      <c r="D103" s="74" t="s">
        <v>22</v>
      </c>
      <c r="E103" s="52"/>
      <c r="F103" s="52"/>
      <c r="G103" s="52"/>
      <c r="H103" s="52"/>
      <c r="I103" s="52"/>
    </row>
    <row r="104" spans="1:12" ht="15" customHeight="1" x14ac:dyDescent="0.25">
      <c r="A104" s="52"/>
      <c r="B104" s="74" t="s">
        <v>13</v>
      </c>
      <c r="C104" s="75">
        <v>2471</v>
      </c>
      <c r="D104" s="76">
        <f>+C104/C106</f>
        <v>0.87007042253521127</v>
      </c>
      <c r="E104" s="52"/>
      <c r="F104" s="88"/>
      <c r="G104" s="88"/>
      <c r="H104" s="88"/>
      <c r="I104" s="88"/>
      <c r="J104" s="3"/>
      <c r="K104" s="3"/>
      <c r="L104" s="3"/>
    </row>
    <row r="105" spans="1:12" x14ac:dyDescent="0.25">
      <c r="A105" s="52"/>
      <c r="B105" s="74" t="s">
        <v>14</v>
      </c>
      <c r="C105" s="75">
        <v>369</v>
      </c>
      <c r="D105" s="76">
        <f>+C105/C106</f>
        <v>0.12992957746478873</v>
      </c>
      <c r="E105" s="52"/>
      <c r="F105" s="65"/>
      <c r="G105" s="52"/>
      <c r="H105" s="52"/>
      <c r="I105" s="52"/>
      <c r="J105" s="1"/>
      <c r="K105" s="1"/>
    </row>
    <row r="106" spans="1:12" x14ac:dyDescent="0.25">
      <c r="A106" s="52"/>
      <c r="B106" s="74" t="s">
        <v>23</v>
      </c>
      <c r="C106" s="89">
        <f>SUM(C104:C105)</f>
        <v>2840</v>
      </c>
      <c r="D106" s="76">
        <f>SUM(D104:D105)</f>
        <v>1</v>
      </c>
      <c r="E106" s="52"/>
      <c r="F106" s="52"/>
      <c r="G106" s="52"/>
      <c r="H106" s="52"/>
      <c r="I106" s="52"/>
    </row>
    <row r="107" spans="1:12" ht="1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12" x14ac:dyDescent="0.25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12" ht="23.25" customHeight="1" x14ac:dyDescent="0.25">
      <c r="A109" s="52"/>
      <c r="B109" s="90" t="s">
        <v>50</v>
      </c>
      <c r="C109" s="90"/>
      <c r="D109" s="90"/>
      <c r="E109" s="91"/>
      <c r="F109" s="91"/>
      <c r="G109" s="52"/>
      <c r="H109" s="52"/>
      <c r="I109" s="52"/>
    </row>
    <row r="110" spans="1:12" ht="15.75" x14ac:dyDescent="0.25">
      <c r="A110" s="52"/>
      <c r="B110" s="80" t="str">
        <f>+$C$42</f>
        <v>Resumen del trimestre octubre-diciembre 2024</v>
      </c>
      <c r="C110" s="80"/>
      <c r="D110" s="52"/>
      <c r="E110" s="52"/>
      <c r="F110" s="52"/>
      <c r="G110" s="52"/>
      <c r="H110" s="52"/>
      <c r="I110" s="52"/>
    </row>
    <row r="111" spans="1:12" x14ac:dyDescent="0.25">
      <c r="A111" s="52"/>
      <c r="B111" s="74" t="s">
        <v>4</v>
      </c>
      <c r="C111" s="74" t="s">
        <v>11</v>
      </c>
      <c r="D111" s="74" t="s">
        <v>22</v>
      </c>
      <c r="E111" s="52"/>
      <c r="F111" s="52"/>
      <c r="G111" s="52"/>
      <c r="H111" s="52"/>
      <c r="I111" s="52"/>
    </row>
    <row r="112" spans="1:12" x14ac:dyDescent="0.25">
      <c r="A112" s="52"/>
      <c r="B112" s="74" t="s">
        <v>13</v>
      </c>
      <c r="C112" s="75">
        <v>23</v>
      </c>
      <c r="D112" s="92">
        <f>+C112/C114</f>
        <v>0.20353982300884957</v>
      </c>
      <c r="E112" s="52"/>
      <c r="F112" s="52"/>
      <c r="G112" s="52"/>
      <c r="H112" s="52"/>
      <c r="I112" s="52"/>
    </row>
    <row r="113" spans="1:9" x14ac:dyDescent="0.25">
      <c r="A113" s="52"/>
      <c r="B113" s="74" t="s">
        <v>14</v>
      </c>
      <c r="C113" s="75">
        <v>90</v>
      </c>
      <c r="D113" s="92">
        <f>+C113/C114</f>
        <v>0.79646017699115046</v>
      </c>
      <c r="E113" s="52"/>
      <c r="F113" s="52"/>
      <c r="G113" s="52"/>
      <c r="H113" s="52"/>
      <c r="I113" s="52"/>
    </row>
    <row r="114" spans="1:9" x14ac:dyDescent="0.25">
      <c r="A114" s="52"/>
      <c r="B114" s="74" t="s">
        <v>23</v>
      </c>
      <c r="C114" s="89">
        <f>SUM(C112:C113)</f>
        <v>113</v>
      </c>
      <c r="D114" s="92">
        <f>SUM(D112:D113)</f>
        <v>1</v>
      </c>
      <c r="E114" s="52"/>
      <c r="F114" s="52"/>
      <c r="G114" s="52"/>
      <c r="H114" s="52"/>
      <c r="I114" s="52"/>
    </row>
    <row r="115" spans="1:9" x14ac:dyDescent="0.25">
      <c r="A115" s="52"/>
      <c r="B115" s="52"/>
      <c r="C115" s="52"/>
      <c r="D115" s="52"/>
      <c r="E115" s="52"/>
      <c r="F115" s="52"/>
      <c r="G115" s="52"/>
      <c r="H115" s="52"/>
      <c r="I115" s="52"/>
    </row>
    <row r="116" spans="1:9" x14ac:dyDescent="0.25">
      <c r="A116" s="52"/>
      <c r="B116" s="52" t="s">
        <v>47</v>
      </c>
      <c r="C116" s="52"/>
      <c r="D116" s="83"/>
      <c r="E116" s="52"/>
      <c r="F116" s="52"/>
      <c r="G116" s="52"/>
      <c r="H116" s="52"/>
      <c r="I116" s="52"/>
    </row>
    <row r="117" spans="1:9" x14ac:dyDescent="0.25">
      <c r="A117" s="52"/>
      <c r="B117" s="93" t="str">
        <f>+$B$110</f>
        <v>Resumen del trimestre octubre-diciembre 2024</v>
      </c>
      <c r="C117" s="83"/>
      <c r="D117" s="52"/>
      <c r="E117" s="52"/>
      <c r="F117" s="52"/>
      <c r="G117" s="52"/>
      <c r="H117" s="52"/>
      <c r="I117" s="52"/>
    </row>
    <row r="118" spans="1:9" x14ac:dyDescent="0.25">
      <c r="A118" s="52"/>
      <c r="B118" s="52" t="s">
        <v>120</v>
      </c>
      <c r="C118" s="52" t="s">
        <v>11</v>
      </c>
      <c r="D118" s="52" t="s">
        <v>22</v>
      </c>
      <c r="E118" s="52"/>
      <c r="F118" s="52"/>
      <c r="G118" s="52"/>
      <c r="H118" s="52"/>
      <c r="I118" s="52"/>
    </row>
    <row r="119" spans="1:9" ht="30" x14ac:dyDescent="0.25">
      <c r="A119" s="52"/>
      <c r="B119" s="77" t="s">
        <v>121</v>
      </c>
      <c r="C119" s="57">
        <v>1892</v>
      </c>
      <c r="D119" s="94">
        <f>+C119/C132</f>
        <v>0.66200139958012594</v>
      </c>
      <c r="E119" s="52"/>
      <c r="F119" s="52"/>
      <c r="G119" s="52"/>
      <c r="H119" s="52"/>
      <c r="I119" s="52"/>
    </row>
    <row r="120" spans="1:9" x14ac:dyDescent="0.25">
      <c r="A120" s="52"/>
      <c r="B120" s="77" t="s">
        <v>122</v>
      </c>
      <c r="C120" s="57">
        <v>112</v>
      </c>
      <c r="D120" s="94">
        <f>+C120/C132</f>
        <v>3.9188243526941918E-2</v>
      </c>
      <c r="E120" s="52"/>
      <c r="F120" s="52"/>
      <c r="G120" s="52"/>
      <c r="H120" s="52"/>
      <c r="I120" s="52"/>
    </row>
    <row r="121" spans="1:9" ht="45" x14ac:dyDescent="0.25">
      <c r="A121" s="52"/>
      <c r="B121" s="77" t="s">
        <v>106</v>
      </c>
      <c r="C121" s="57">
        <v>489</v>
      </c>
      <c r="D121" s="94">
        <f>+C121/C132</f>
        <v>0.17109867039888033</v>
      </c>
      <c r="E121" s="52"/>
      <c r="F121" s="52"/>
      <c r="G121" s="52"/>
      <c r="H121" s="52"/>
      <c r="I121" s="52"/>
    </row>
    <row r="122" spans="1:9" ht="60" x14ac:dyDescent="0.25">
      <c r="A122" s="52"/>
      <c r="B122" s="77" t="s">
        <v>123</v>
      </c>
      <c r="C122" s="57">
        <v>104</v>
      </c>
      <c r="D122" s="94">
        <f>+C122/C132</f>
        <v>3.6389083275017498E-2</v>
      </c>
      <c r="E122" s="52"/>
      <c r="F122" s="52"/>
      <c r="G122" s="52"/>
      <c r="H122" s="52"/>
      <c r="I122" s="52"/>
    </row>
    <row r="123" spans="1:9" x14ac:dyDescent="0.25">
      <c r="A123" s="52"/>
      <c r="B123" s="77" t="s">
        <v>109</v>
      </c>
      <c r="C123" s="57">
        <v>1</v>
      </c>
      <c r="D123" s="94">
        <f>+C123/C132</f>
        <v>3.4989503149055281E-4</v>
      </c>
      <c r="E123" s="52"/>
      <c r="F123" s="52"/>
      <c r="G123" s="52"/>
      <c r="H123" s="52"/>
      <c r="I123" s="52"/>
    </row>
    <row r="124" spans="1:9" ht="60" x14ac:dyDescent="0.25">
      <c r="A124" s="52"/>
      <c r="B124" s="77" t="s">
        <v>124</v>
      </c>
      <c r="C124" s="57">
        <v>30</v>
      </c>
      <c r="D124" s="94">
        <f>+C124/C132</f>
        <v>1.0496850944716585E-2</v>
      </c>
      <c r="E124" s="52"/>
      <c r="F124" s="52"/>
      <c r="G124" s="52"/>
      <c r="H124" s="52"/>
      <c r="I124" s="52"/>
    </row>
    <row r="125" spans="1:9" ht="30" x14ac:dyDescent="0.25">
      <c r="A125" s="52"/>
      <c r="B125" s="77" t="s">
        <v>125</v>
      </c>
      <c r="C125" s="57">
        <v>7</v>
      </c>
      <c r="D125" s="94">
        <f>+C125/C132</f>
        <v>2.4492652204338699E-3</v>
      </c>
      <c r="E125" s="52"/>
      <c r="F125" s="52"/>
      <c r="G125" s="52"/>
      <c r="H125" s="52"/>
      <c r="I125" s="52"/>
    </row>
    <row r="126" spans="1:9" x14ac:dyDescent="0.25">
      <c r="A126" s="52"/>
      <c r="B126" s="78" t="s">
        <v>126</v>
      </c>
      <c r="C126" s="57">
        <v>38</v>
      </c>
      <c r="D126" s="94">
        <f>+C126/C132</f>
        <v>1.3296011196641007E-2</v>
      </c>
      <c r="E126" s="52"/>
      <c r="F126" s="52"/>
      <c r="G126" s="52"/>
      <c r="H126" s="52"/>
      <c r="I126" s="52"/>
    </row>
    <row r="127" spans="1:9" ht="36" customHeight="1" x14ac:dyDescent="0.25">
      <c r="A127" s="52"/>
      <c r="B127" s="79" t="s">
        <v>161</v>
      </c>
      <c r="C127" s="57">
        <v>125</v>
      </c>
      <c r="D127" s="94">
        <f>+C127/C132</f>
        <v>4.3736878936319105E-2</v>
      </c>
      <c r="E127" s="52"/>
      <c r="F127" s="52"/>
      <c r="G127" s="52"/>
      <c r="H127" s="52"/>
      <c r="I127" s="52"/>
    </row>
    <row r="128" spans="1:9" ht="30" customHeight="1" x14ac:dyDescent="0.25">
      <c r="A128" s="52"/>
      <c r="B128" s="77" t="s">
        <v>128</v>
      </c>
      <c r="C128" s="57">
        <v>11</v>
      </c>
      <c r="D128" s="94">
        <f>+C128/C132</f>
        <v>3.8488453463960811E-3</v>
      </c>
      <c r="E128" s="52"/>
      <c r="F128" s="52"/>
      <c r="G128" s="52"/>
      <c r="H128" s="52"/>
      <c r="I128" s="52"/>
    </row>
    <row r="129" spans="1:13" x14ac:dyDescent="0.25">
      <c r="A129" s="52"/>
      <c r="B129" s="78" t="s">
        <v>163</v>
      </c>
      <c r="C129" s="57">
        <v>17</v>
      </c>
      <c r="D129" s="94">
        <f>+C129/C132</f>
        <v>5.9482155353393984E-3</v>
      </c>
      <c r="E129" s="52"/>
      <c r="F129" s="52"/>
      <c r="G129" s="52"/>
      <c r="H129" s="52"/>
      <c r="I129" s="52"/>
    </row>
    <row r="130" spans="1:13" x14ac:dyDescent="0.25">
      <c r="A130" s="52"/>
      <c r="B130" s="78" t="s">
        <v>127</v>
      </c>
      <c r="C130" s="57">
        <v>3</v>
      </c>
      <c r="D130" s="94">
        <f>+C130/C132</f>
        <v>1.0496850944716584E-3</v>
      </c>
      <c r="E130" s="52"/>
      <c r="F130" s="52"/>
      <c r="G130" s="52"/>
      <c r="H130" s="52"/>
      <c r="I130" s="52"/>
    </row>
    <row r="131" spans="1:13" x14ac:dyDescent="0.25">
      <c r="A131" s="52"/>
      <c r="B131" s="77" t="s">
        <v>162</v>
      </c>
      <c r="C131" s="57">
        <v>29</v>
      </c>
      <c r="D131" s="94">
        <f>+C131/C132</f>
        <v>1.0146955913226032E-2</v>
      </c>
      <c r="E131" s="52"/>
      <c r="F131" s="52"/>
      <c r="G131" s="52"/>
      <c r="H131" s="52"/>
      <c r="I131" s="52"/>
    </row>
    <row r="132" spans="1:13" x14ac:dyDescent="0.25">
      <c r="A132" s="52"/>
      <c r="B132" s="83" t="s">
        <v>23</v>
      </c>
      <c r="C132" s="57">
        <f>SUM(C119:C131)</f>
        <v>2858</v>
      </c>
      <c r="D132" s="95">
        <f>SUM(D119:D131)</f>
        <v>1.0000000000000002</v>
      </c>
      <c r="E132" s="52"/>
      <c r="F132" s="52"/>
      <c r="G132" s="52"/>
      <c r="H132" s="52"/>
      <c r="I132" s="52"/>
    </row>
    <row r="133" spans="1:13" x14ac:dyDescent="0.25">
      <c r="A133" s="52"/>
      <c r="B133" s="52"/>
      <c r="C133" s="52"/>
      <c r="D133" s="52"/>
      <c r="E133" s="52"/>
      <c r="F133" s="52"/>
      <c r="G133" s="52"/>
      <c r="H133" s="52"/>
      <c r="I133" s="52"/>
    </row>
    <row r="134" spans="1:13" x14ac:dyDescent="0.25">
      <c r="A134" s="52"/>
      <c r="B134" s="52" t="s">
        <v>27</v>
      </c>
      <c r="C134" s="52"/>
      <c r="D134" s="83"/>
      <c r="E134" s="52"/>
      <c r="F134" s="52"/>
      <c r="G134" s="52"/>
      <c r="H134" s="52"/>
      <c r="I134" s="52"/>
    </row>
    <row r="135" spans="1:13" x14ac:dyDescent="0.25">
      <c r="A135" s="52"/>
      <c r="B135" s="93" t="str">
        <f>+$B$110</f>
        <v>Resumen del trimestre octubre-diciembre 2024</v>
      </c>
      <c r="C135" s="83"/>
      <c r="D135" s="52"/>
      <c r="E135" s="52"/>
      <c r="F135" s="52"/>
      <c r="G135" s="52"/>
      <c r="H135" s="52"/>
      <c r="I135" s="52"/>
    </row>
    <row r="136" spans="1:13" ht="25.5" x14ac:dyDescent="0.25">
      <c r="A136" s="52"/>
      <c r="B136" s="96" t="s">
        <v>10</v>
      </c>
      <c r="C136" s="96" t="s">
        <v>25</v>
      </c>
      <c r="D136" s="97" t="s">
        <v>26</v>
      </c>
      <c r="E136" s="52"/>
      <c r="F136" s="52"/>
      <c r="G136" s="52"/>
      <c r="H136" s="52"/>
      <c r="I136" s="52"/>
      <c r="L136" s="2"/>
    </row>
    <row r="137" spans="1:13" ht="15.75" x14ac:dyDescent="0.25">
      <c r="A137" s="52"/>
      <c r="B137" s="69" t="str">
        <f>+$C$37</f>
        <v>Octubre</v>
      </c>
      <c r="C137" s="98">
        <v>263</v>
      </c>
      <c r="D137" s="99">
        <v>0.79</v>
      </c>
      <c r="E137" s="52"/>
      <c r="F137" s="52"/>
      <c r="G137" s="52"/>
      <c r="H137" s="52"/>
      <c r="I137" s="52"/>
      <c r="L137" s="2"/>
    </row>
    <row r="138" spans="1:13" ht="15.75" x14ac:dyDescent="0.25">
      <c r="A138" s="52"/>
      <c r="B138" s="69" t="str">
        <f>+$C$38</f>
        <v>Noviembre</v>
      </c>
      <c r="C138" s="98">
        <v>687</v>
      </c>
      <c r="D138" s="99">
        <v>0.44</v>
      </c>
      <c r="E138" s="52"/>
      <c r="F138" s="52"/>
      <c r="G138" s="52"/>
      <c r="H138" s="52"/>
      <c r="I138" s="52"/>
      <c r="L138" s="2"/>
    </row>
    <row r="139" spans="1:13" ht="15.75" x14ac:dyDescent="0.25">
      <c r="A139" s="52"/>
      <c r="B139" s="69" t="str">
        <f>+$C$39</f>
        <v>Diciembre</v>
      </c>
      <c r="C139" s="98">
        <v>400</v>
      </c>
      <c r="D139" s="99">
        <v>0.66</v>
      </c>
      <c r="E139" s="52"/>
      <c r="F139" s="52"/>
      <c r="G139" s="52"/>
      <c r="H139" s="52"/>
      <c r="I139" s="52"/>
      <c r="L139" s="2"/>
    </row>
    <row r="140" spans="1:13" x14ac:dyDescent="0.25">
      <c r="A140" s="52"/>
      <c r="B140" s="83" t="s">
        <v>23</v>
      </c>
      <c r="C140" s="100">
        <f>SUM(C137:C139)</f>
        <v>1350</v>
      </c>
      <c r="D140" s="101">
        <v>0.63</v>
      </c>
      <c r="E140" s="52"/>
      <c r="F140" s="52"/>
      <c r="G140" s="52"/>
      <c r="H140" s="52"/>
      <c r="I140" s="52"/>
      <c r="L140" s="2"/>
    </row>
    <row r="141" spans="1:13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L141" s="2"/>
    </row>
    <row r="142" spans="1:13" ht="18.75" x14ac:dyDescent="0.3">
      <c r="A142" s="110" t="s">
        <v>46</v>
      </c>
      <c r="C142" s="52"/>
      <c r="D142" s="52"/>
      <c r="E142" s="52"/>
      <c r="F142" s="52"/>
      <c r="G142" s="65"/>
      <c r="H142" s="52"/>
      <c r="I142" s="52"/>
    </row>
    <row r="143" spans="1:13" x14ac:dyDescent="0.25">
      <c r="A143" s="52"/>
      <c r="B143" s="52"/>
      <c r="C143" s="102" t="str">
        <f>+B137</f>
        <v>Octubre</v>
      </c>
      <c r="D143" s="52"/>
      <c r="E143" s="52"/>
      <c r="F143" s="52"/>
      <c r="G143" s="65"/>
      <c r="H143" s="52"/>
      <c r="I143" s="52"/>
    </row>
    <row r="144" spans="1:13" ht="15.75" x14ac:dyDescent="0.25">
      <c r="A144" s="52"/>
      <c r="B144" s="86" t="s">
        <v>45</v>
      </c>
      <c r="C144" s="52"/>
      <c r="D144" s="52"/>
      <c r="E144" s="52"/>
      <c r="F144" s="52"/>
      <c r="G144" s="65"/>
      <c r="H144" s="52"/>
      <c r="I144" s="52"/>
      <c r="M144" s="2"/>
    </row>
    <row r="145" spans="1:13" ht="15.75" x14ac:dyDescent="0.25">
      <c r="A145" s="52"/>
      <c r="B145" s="80" t="s">
        <v>44</v>
      </c>
      <c r="C145" s="52"/>
      <c r="D145" s="52"/>
      <c r="E145" s="52"/>
      <c r="F145" s="52"/>
      <c r="G145" s="65"/>
      <c r="H145" s="52"/>
      <c r="I145" s="52"/>
      <c r="M145" s="2"/>
    </row>
    <row r="146" spans="1:13" x14ac:dyDescent="0.25">
      <c r="A146" s="52"/>
      <c r="B146" s="103" t="s">
        <v>28</v>
      </c>
      <c r="C146" s="103" t="s">
        <v>11</v>
      </c>
      <c r="D146" s="52"/>
      <c r="E146" s="52"/>
      <c r="F146" s="52"/>
      <c r="G146" s="65"/>
      <c r="H146" s="52"/>
      <c r="I146" s="52"/>
      <c r="M146" s="2"/>
    </row>
    <row r="147" spans="1:13" x14ac:dyDescent="0.25">
      <c r="A147" s="52"/>
      <c r="B147" s="78" t="s">
        <v>30</v>
      </c>
      <c r="C147" s="104">
        <v>191</v>
      </c>
      <c r="D147" s="52"/>
      <c r="E147" s="52"/>
      <c r="F147" s="52"/>
      <c r="G147" s="65"/>
      <c r="H147" s="52"/>
      <c r="I147" s="52"/>
      <c r="M147" s="2"/>
    </row>
    <row r="148" spans="1:13" x14ac:dyDescent="0.25">
      <c r="A148" s="52"/>
      <c r="B148" s="78" t="s">
        <v>31</v>
      </c>
      <c r="C148" s="104">
        <v>1036</v>
      </c>
      <c r="D148" s="52"/>
      <c r="E148" s="52"/>
      <c r="F148" s="52"/>
      <c r="G148" s="65"/>
      <c r="H148" s="52"/>
      <c r="I148" s="52"/>
    </row>
    <row r="149" spans="1:13" x14ac:dyDescent="0.25">
      <c r="A149" s="52"/>
      <c r="B149" s="78" t="s">
        <v>32</v>
      </c>
      <c r="C149" s="104">
        <v>2</v>
      </c>
      <c r="D149" s="52"/>
      <c r="E149" s="52"/>
      <c r="F149" s="52"/>
      <c r="G149" s="65"/>
      <c r="H149" s="52"/>
      <c r="I149" s="52"/>
    </row>
    <row r="150" spans="1:13" x14ac:dyDescent="0.25">
      <c r="A150" s="52"/>
      <c r="B150" s="78" t="s">
        <v>29</v>
      </c>
      <c r="C150" s="104">
        <f>SUM(C147:C149)</f>
        <v>1229</v>
      </c>
      <c r="D150" s="52"/>
      <c r="E150" s="52"/>
      <c r="F150" s="52"/>
      <c r="G150" s="65"/>
      <c r="H150" s="52"/>
      <c r="I150" s="52"/>
    </row>
    <row r="151" spans="1:13" x14ac:dyDescent="0.25">
      <c r="A151" s="52"/>
      <c r="B151" s="52"/>
      <c r="C151" s="102" t="str">
        <f>+B138</f>
        <v>Noviembre</v>
      </c>
      <c r="D151" s="52"/>
      <c r="E151" s="52"/>
      <c r="F151" s="52"/>
      <c r="G151" s="52"/>
      <c r="H151" s="52"/>
      <c r="I151" s="52"/>
    </row>
    <row r="152" spans="1:13" ht="15.75" x14ac:dyDescent="0.25">
      <c r="A152" s="52"/>
      <c r="B152" s="86" t="s">
        <v>45</v>
      </c>
      <c r="C152" s="52"/>
      <c r="D152" s="52"/>
      <c r="E152" s="52"/>
      <c r="F152" s="52"/>
      <c r="G152" s="52"/>
      <c r="H152" s="52"/>
      <c r="I152" s="52"/>
    </row>
    <row r="153" spans="1:13" ht="15.75" x14ac:dyDescent="0.25">
      <c r="A153" s="52"/>
      <c r="B153" s="80" t="s">
        <v>44</v>
      </c>
      <c r="C153" s="52"/>
      <c r="D153" s="52"/>
      <c r="E153" s="52"/>
      <c r="F153" s="52"/>
      <c r="G153" s="52"/>
      <c r="H153" s="52"/>
      <c r="I153" s="52"/>
    </row>
    <row r="154" spans="1:13" x14ac:dyDescent="0.25">
      <c r="A154" s="52"/>
      <c r="B154" s="103" t="s">
        <v>28</v>
      </c>
      <c r="C154" s="103" t="s">
        <v>11</v>
      </c>
      <c r="D154" s="52"/>
      <c r="E154" s="52"/>
      <c r="F154" s="52"/>
      <c r="G154" s="52"/>
      <c r="H154" s="52"/>
      <c r="I154" s="52"/>
    </row>
    <row r="155" spans="1:13" x14ac:dyDescent="0.25">
      <c r="A155" s="52"/>
      <c r="B155" s="78" t="s">
        <v>30</v>
      </c>
      <c r="C155" s="104">
        <v>1103</v>
      </c>
      <c r="D155" s="52"/>
      <c r="E155" s="52"/>
      <c r="F155" s="52"/>
      <c r="G155" s="52"/>
      <c r="H155" s="52"/>
      <c r="I155" s="52"/>
    </row>
    <row r="156" spans="1:13" x14ac:dyDescent="0.25">
      <c r="A156" s="52"/>
      <c r="B156" s="78" t="s">
        <v>31</v>
      </c>
      <c r="C156" s="104">
        <v>590</v>
      </c>
      <c r="D156" s="52"/>
      <c r="E156" s="52"/>
      <c r="F156" s="52"/>
      <c r="G156" s="52"/>
      <c r="H156" s="52"/>
      <c r="I156" s="52"/>
    </row>
    <row r="157" spans="1:13" x14ac:dyDescent="0.25">
      <c r="A157" s="52"/>
      <c r="B157" s="78" t="s">
        <v>32</v>
      </c>
      <c r="C157" s="104">
        <v>13</v>
      </c>
      <c r="D157" s="52"/>
      <c r="E157" s="52"/>
      <c r="F157" s="52"/>
      <c r="G157" s="52"/>
      <c r="H157" s="52"/>
      <c r="I157" s="52"/>
    </row>
    <row r="158" spans="1:13" x14ac:dyDescent="0.25">
      <c r="A158" s="52"/>
      <c r="B158" s="78" t="s">
        <v>29</v>
      </c>
      <c r="C158" s="104">
        <f>SUM(C155:C157)</f>
        <v>1706</v>
      </c>
      <c r="D158" s="52"/>
      <c r="E158" s="52"/>
      <c r="F158" s="52"/>
      <c r="G158" s="52"/>
      <c r="H158" s="52"/>
      <c r="I158" s="52"/>
    </row>
    <row r="159" spans="1:13" x14ac:dyDescent="0.25">
      <c r="A159" s="52"/>
      <c r="B159" s="52"/>
      <c r="C159" s="102" t="str">
        <f>+B139</f>
        <v>Diciembre</v>
      </c>
      <c r="D159" s="52"/>
      <c r="E159" s="52"/>
      <c r="F159" s="52"/>
      <c r="G159" s="52"/>
      <c r="H159" s="52"/>
      <c r="I159" s="52"/>
    </row>
    <row r="160" spans="1:13" ht="15.75" x14ac:dyDescent="0.25">
      <c r="A160" s="52"/>
      <c r="B160" s="86" t="s">
        <v>45</v>
      </c>
      <c r="C160" s="52"/>
      <c r="D160" s="52"/>
      <c r="E160" s="52"/>
      <c r="F160" s="52"/>
      <c r="G160" s="52"/>
      <c r="H160" s="52"/>
      <c r="I160" s="52"/>
    </row>
    <row r="161" spans="1:14" ht="15.75" x14ac:dyDescent="0.25">
      <c r="A161" s="52"/>
      <c r="B161" s="80" t="s">
        <v>44</v>
      </c>
      <c r="C161" s="52"/>
      <c r="D161" s="52"/>
      <c r="E161" s="52"/>
      <c r="F161" s="52"/>
      <c r="G161" s="52"/>
      <c r="H161" s="52"/>
      <c r="I161" s="52"/>
    </row>
    <row r="162" spans="1:14" x14ac:dyDescent="0.25">
      <c r="A162" s="52"/>
      <c r="B162" s="103" t="s">
        <v>28</v>
      </c>
      <c r="C162" s="103" t="s">
        <v>11</v>
      </c>
      <c r="D162" s="52"/>
      <c r="E162" s="52"/>
      <c r="F162" s="52"/>
      <c r="G162" s="52"/>
      <c r="H162" s="52"/>
      <c r="I162" s="52"/>
    </row>
    <row r="163" spans="1:14" x14ac:dyDescent="0.25">
      <c r="A163" s="52"/>
      <c r="B163" s="78" t="s">
        <v>30</v>
      </c>
      <c r="C163" s="104">
        <v>339</v>
      </c>
      <c r="D163" s="52"/>
      <c r="E163" s="52"/>
      <c r="F163" s="52"/>
      <c r="G163" s="52"/>
      <c r="H163" s="52"/>
      <c r="I163" s="52"/>
    </row>
    <row r="164" spans="1:14" x14ac:dyDescent="0.25">
      <c r="A164" s="52"/>
      <c r="B164" s="78" t="s">
        <v>31</v>
      </c>
      <c r="C164" s="104">
        <v>59</v>
      </c>
      <c r="D164" s="52"/>
      <c r="E164" s="52"/>
      <c r="F164" s="52"/>
      <c r="G164" s="52"/>
      <c r="H164" s="52"/>
      <c r="I164" s="52"/>
      <c r="J164" s="1"/>
      <c r="K164" s="1"/>
    </row>
    <row r="165" spans="1:14" x14ac:dyDescent="0.25">
      <c r="A165" s="52"/>
      <c r="B165" s="78" t="s">
        <v>32</v>
      </c>
      <c r="C165" s="104">
        <v>2</v>
      </c>
      <c r="D165" s="52"/>
      <c r="E165" s="52"/>
      <c r="F165" s="52"/>
      <c r="G165" s="52"/>
      <c r="H165" s="52"/>
      <c r="I165" s="52"/>
      <c r="J165" s="1"/>
      <c r="K165" s="1"/>
    </row>
    <row r="166" spans="1:14" x14ac:dyDescent="0.25">
      <c r="A166" s="52"/>
      <c r="B166" s="78" t="s">
        <v>29</v>
      </c>
      <c r="C166" s="104">
        <f>SUM(C163:C165)</f>
        <v>400</v>
      </c>
      <c r="D166" s="52"/>
      <c r="E166" s="52"/>
      <c r="F166" s="52"/>
      <c r="G166" s="52"/>
      <c r="H166" s="52"/>
      <c r="I166" s="52"/>
      <c r="J166" s="6"/>
      <c r="K166" s="1"/>
      <c r="L166" s="1"/>
      <c r="M166" s="1"/>
      <c r="N166" s="1"/>
    </row>
    <row r="167" spans="1:14" ht="15.75" x14ac:dyDescent="0.25">
      <c r="A167" s="52"/>
      <c r="B167" s="105" t="str">
        <f>+$B$110</f>
        <v>Resumen del trimestre octubre-diciembre 2024</v>
      </c>
      <c r="C167" s="80"/>
      <c r="D167" s="52"/>
      <c r="E167" s="52"/>
      <c r="F167" s="52"/>
      <c r="G167" s="52"/>
      <c r="H167" s="52"/>
      <c r="I167" s="52"/>
      <c r="J167" s="1"/>
      <c r="K167" s="1"/>
      <c r="L167" s="1"/>
      <c r="M167" s="1"/>
      <c r="N167" s="1"/>
    </row>
    <row r="168" spans="1:14" x14ac:dyDescent="0.25">
      <c r="A168" s="52"/>
      <c r="B168" s="103" t="s">
        <v>28</v>
      </c>
      <c r="C168" s="103" t="s">
        <v>11</v>
      </c>
      <c r="D168" s="52"/>
      <c r="E168" s="52"/>
      <c r="F168" s="52"/>
      <c r="G168" s="52"/>
      <c r="H168" s="52"/>
      <c r="I168" s="52"/>
      <c r="J168" s="1"/>
      <c r="K168" s="1"/>
      <c r="L168" s="1"/>
      <c r="M168" s="1"/>
      <c r="N168" s="1"/>
    </row>
    <row r="169" spans="1:14" x14ac:dyDescent="0.25">
      <c r="A169" s="52"/>
      <c r="B169" s="78" t="s">
        <v>30</v>
      </c>
      <c r="C169" s="106">
        <f>+C147+C155+C163</f>
        <v>1633</v>
      </c>
      <c r="D169" s="52"/>
      <c r="E169" s="52"/>
      <c r="F169" s="52"/>
      <c r="G169" s="52"/>
      <c r="H169" s="52"/>
      <c r="I169" s="52"/>
      <c r="J169" s="1"/>
      <c r="K169" s="1"/>
      <c r="L169" s="1"/>
      <c r="M169" s="2"/>
      <c r="N169" s="1"/>
    </row>
    <row r="170" spans="1:14" x14ac:dyDescent="0.25">
      <c r="A170" s="52"/>
      <c r="B170" s="78" t="s">
        <v>31</v>
      </c>
      <c r="C170" s="106">
        <f>+C148+C156+C164</f>
        <v>1685</v>
      </c>
      <c r="D170" s="52"/>
      <c r="E170" s="52"/>
      <c r="F170" s="52"/>
      <c r="G170" s="52"/>
      <c r="H170" s="52"/>
      <c r="I170" s="52"/>
      <c r="J170" s="1"/>
      <c r="K170" s="1"/>
      <c r="L170" s="1"/>
      <c r="M170" s="1"/>
      <c r="N170" s="1"/>
    </row>
    <row r="171" spans="1:14" x14ac:dyDescent="0.25">
      <c r="A171" s="52"/>
      <c r="B171" s="78" t="s">
        <v>32</v>
      </c>
      <c r="C171" s="106">
        <f>+C165+C157+C149</f>
        <v>17</v>
      </c>
      <c r="D171" s="52"/>
      <c r="E171" s="52"/>
      <c r="F171" s="52"/>
      <c r="G171" s="52"/>
      <c r="H171" s="52"/>
      <c r="I171" s="52"/>
      <c r="J171" s="1"/>
      <c r="K171" s="1"/>
      <c r="L171" s="1"/>
      <c r="M171" s="2"/>
      <c r="N171" s="1"/>
    </row>
    <row r="172" spans="1:14" x14ac:dyDescent="0.25">
      <c r="A172" s="52"/>
      <c r="B172" s="78" t="s">
        <v>29</v>
      </c>
      <c r="C172" s="107">
        <f>SUM(C169:C171)</f>
        <v>3335</v>
      </c>
      <c r="D172" s="52"/>
      <c r="E172" s="52"/>
      <c r="F172" s="52"/>
      <c r="G172" s="52"/>
      <c r="H172" s="52"/>
      <c r="I172" s="52"/>
      <c r="J172" s="1"/>
      <c r="K172" s="1"/>
      <c r="L172" s="1"/>
      <c r="M172" s="2"/>
      <c r="N172" s="1"/>
    </row>
    <row r="173" spans="1:14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1"/>
      <c r="K173" s="1"/>
      <c r="L173" s="1"/>
      <c r="M173" s="2"/>
      <c r="N173" s="1"/>
    </row>
    <row r="174" spans="1:14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1"/>
      <c r="K174" s="1"/>
      <c r="L174" s="1"/>
      <c r="M174" s="2"/>
      <c r="N174" s="1"/>
    </row>
    <row r="175" spans="1:14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1"/>
      <c r="K175" s="1"/>
      <c r="L175" s="1"/>
      <c r="M175" s="2"/>
      <c r="N175" s="1"/>
    </row>
    <row r="176" spans="1:14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1"/>
      <c r="K176" s="1"/>
      <c r="L176" s="1"/>
      <c r="M176" s="2"/>
      <c r="N176" s="1"/>
    </row>
    <row r="177" spans="10:14" x14ac:dyDescent="0.25">
      <c r="J177" s="1"/>
      <c r="K177" s="1"/>
      <c r="L177" s="1"/>
      <c r="M177" s="2"/>
      <c r="N177" s="1"/>
    </row>
    <row r="178" spans="10:14" x14ac:dyDescent="0.25">
      <c r="J178" s="1"/>
      <c r="K178" s="1"/>
      <c r="L178" s="1"/>
      <c r="M178" s="1"/>
      <c r="N178" s="1"/>
    </row>
    <row r="179" spans="10:14" x14ac:dyDescent="0.25">
      <c r="J179" s="1"/>
      <c r="K179" s="1"/>
      <c r="L179" s="1"/>
      <c r="M179" s="2"/>
      <c r="N179" s="1"/>
    </row>
    <row r="201" spans="3:3" x14ac:dyDescent="0.25">
      <c r="C201" s="8"/>
    </row>
    <row r="202" spans="3:3" x14ac:dyDescent="0.25">
      <c r="C202" s="8"/>
    </row>
  </sheetData>
  <sortState xmlns:xlrd2="http://schemas.microsoft.com/office/spreadsheetml/2017/richdata2" ref="B119:C131">
    <sortCondition descending="1" ref="C119:C131"/>
  </sortState>
  <mergeCells count="26">
    <mergeCell ref="B109:D109"/>
    <mergeCell ref="A54:C54"/>
    <mergeCell ref="C19:C20"/>
    <mergeCell ref="D19:D20"/>
    <mergeCell ref="C42:H42"/>
    <mergeCell ref="B33:C33"/>
    <mergeCell ref="C34:G34"/>
    <mergeCell ref="G19:G20"/>
    <mergeCell ref="B19:B20"/>
    <mergeCell ref="B99:D100"/>
    <mergeCell ref="H11:H12"/>
    <mergeCell ref="B30:B31"/>
    <mergeCell ref="C30:C31"/>
    <mergeCell ref="D30:D31"/>
    <mergeCell ref="E30:F30"/>
    <mergeCell ref="G30:G31"/>
    <mergeCell ref="H30:H31"/>
    <mergeCell ref="B11:B12"/>
    <mergeCell ref="C11:C12"/>
    <mergeCell ref="D11:D12"/>
    <mergeCell ref="E11:F11"/>
    <mergeCell ref="G11:G12"/>
    <mergeCell ref="H19:H20"/>
    <mergeCell ref="B28:C28"/>
    <mergeCell ref="B17:C17"/>
    <mergeCell ref="E19:F19"/>
  </mergeCells>
  <phoneticPr fontId="3" type="noConversion"/>
  <pageMargins left="0.7" right="0.7" top="0.75" bottom="0.75" header="0.3" footer="0.3"/>
  <pageSetup paperSize="5" scale="45" orientation="landscape" horizontalDpi="0" verticalDpi="0" r:id="rId1"/>
  <rowBreaks count="1" manualBreakCount="1">
    <brk id="205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9" t="s">
        <v>0</v>
      </c>
      <c r="B3" s="9"/>
      <c r="C3" s="9"/>
      <c r="D3" s="9"/>
      <c r="E3" s="9"/>
      <c r="F3" s="9"/>
    </row>
    <row r="4" spans="1:7" s="9" customFormat="1" ht="20.25" customHeight="1" x14ac:dyDescent="0.25">
      <c r="C4" s="15" t="s">
        <v>55</v>
      </c>
      <c r="D4" s="6"/>
    </row>
    <row r="5" spans="1:7" ht="15" customHeight="1" x14ac:dyDescent="0.25">
      <c r="A5" s="47" t="s">
        <v>1</v>
      </c>
      <c r="B5" s="47" t="s">
        <v>2</v>
      </c>
      <c r="C5" s="48" t="s">
        <v>3</v>
      </c>
      <c r="D5" s="49" t="s">
        <v>4</v>
      </c>
      <c r="E5" s="49"/>
      <c r="F5" s="48" t="s">
        <v>5</v>
      </c>
      <c r="G5" s="47" t="s">
        <v>6</v>
      </c>
    </row>
    <row r="6" spans="1:7" x14ac:dyDescent="0.25">
      <c r="A6" s="47"/>
      <c r="B6" s="47"/>
      <c r="C6" s="48"/>
      <c r="D6" s="10" t="s">
        <v>7</v>
      </c>
      <c r="E6" s="10" t="s">
        <v>8</v>
      </c>
      <c r="F6" s="48"/>
      <c r="G6" s="47"/>
    </row>
    <row r="7" spans="1:7" ht="60" x14ac:dyDescent="0.25">
      <c r="A7" s="13">
        <v>1</v>
      </c>
      <c r="B7" s="14" t="s">
        <v>56</v>
      </c>
      <c r="C7" s="13">
        <v>74</v>
      </c>
      <c r="D7" s="12">
        <v>43</v>
      </c>
      <c r="E7" s="12">
        <v>31</v>
      </c>
      <c r="F7" s="14" t="s">
        <v>57</v>
      </c>
      <c r="G7" s="37" t="s">
        <v>58</v>
      </c>
    </row>
    <row r="8" spans="1:7" ht="63" customHeight="1" x14ac:dyDescent="0.25">
      <c r="A8" s="13">
        <v>2</v>
      </c>
      <c r="B8" s="14" t="s">
        <v>59</v>
      </c>
      <c r="C8" s="13">
        <v>27</v>
      </c>
      <c r="D8" s="12">
        <v>19</v>
      </c>
      <c r="E8" s="12">
        <v>8</v>
      </c>
      <c r="F8" s="14" t="s">
        <v>60</v>
      </c>
      <c r="G8" s="37" t="s">
        <v>61</v>
      </c>
    </row>
    <row r="9" spans="1:7" ht="75" customHeight="1" x14ac:dyDescent="0.25">
      <c r="A9" s="13">
        <v>3</v>
      </c>
      <c r="B9" s="14" t="s">
        <v>62</v>
      </c>
      <c r="C9" s="13">
        <v>147</v>
      </c>
      <c r="D9" s="12">
        <v>78</v>
      </c>
      <c r="E9" s="12">
        <v>69</v>
      </c>
      <c r="F9" s="14" t="s">
        <v>63</v>
      </c>
      <c r="G9" s="37" t="s">
        <v>64</v>
      </c>
    </row>
    <row r="10" spans="1:7" ht="60" customHeight="1" x14ac:dyDescent="0.25">
      <c r="A10" s="13">
        <v>4</v>
      </c>
      <c r="B10" s="14" t="s">
        <v>65</v>
      </c>
      <c r="C10" s="13">
        <v>127</v>
      </c>
      <c r="D10" s="12">
        <v>78</v>
      </c>
      <c r="E10" s="12">
        <v>49</v>
      </c>
      <c r="F10" s="14" t="s">
        <v>66</v>
      </c>
      <c r="G10" s="37"/>
    </row>
    <row r="11" spans="1:7" ht="33.75" customHeight="1" x14ac:dyDescent="0.25">
      <c r="A11" s="43" t="s">
        <v>68</v>
      </c>
      <c r="B11" s="43"/>
      <c r="C11" s="10">
        <f>SUM(C7:C10)</f>
        <v>375</v>
      </c>
      <c r="D11" s="10">
        <f>SUM(D7:D10)</f>
        <v>218</v>
      </c>
      <c r="E11" s="10">
        <f>SUM(E7:E10)</f>
        <v>157</v>
      </c>
    </row>
    <row r="12" spans="1:7" x14ac:dyDescent="0.25">
      <c r="C12" s="16" t="s">
        <v>67</v>
      </c>
    </row>
    <row r="13" spans="1:7" ht="15" customHeight="1" x14ac:dyDescent="0.25">
      <c r="A13" s="47" t="s">
        <v>1</v>
      </c>
      <c r="B13" s="47" t="s">
        <v>2</v>
      </c>
      <c r="C13" s="48" t="s">
        <v>3</v>
      </c>
      <c r="D13" s="49" t="s">
        <v>4</v>
      </c>
      <c r="E13" s="44"/>
      <c r="F13" s="48" t="s">
        <v>5</v>
      </c>
      <c r="G13" s="47" t="s">
        <v>6</v>
      </c>
    </row>
    <row r="14" spans="1:7" x14ac:dyDescent="0.25">
      <c r="A14" s="47"/>
      <c r="B14" s="47"/>
      <c r="C14" s="47"/>
      <c r="D14" s="10" t="s">
        <v>7</v>
      </c>
      <c r="E14" s="10" t="s">
        <v>8</v>
      </c>
      <c r="F14" s="48"/>
      <c r="G14" s="47"/>
    </row>
    <row r="15" spans="1:7" ht="33" customHeight="1" x14ac:dyDescent="0.25">
      <c r="A15" s="13">
        <v>1</v>
      </c>
      <c r="B15" s="14" t="s">
        <v>70</v>
      </c>
      <c r="C15" s="13">
        <v>84</v>
      </c>
      <c r="D15" s="12">
        <v>53</v>
      </c>
      <c r="E15" s="12">
        <v>31</v>
      </c>
      <c r="F15" s="14" t="s">
        <v>71</v>
      </c>
      <c r="G15" s="37" t="s">
        <v>72</v>
      </c>
    </row>
    <row r="16" spans="1:7" ht="44.25" customHeight="1" x14ac:dyDescent="0.25">
      <c r="A16" s="13">
        <v>2</v>
      </c>
      <c r="B16" s="14" t="s">
        <v>73</v>
      </c>
      <c r="C16" s="13">
        <v>49</v>
      </c>
      <c r="D16" s="12">
        <v>38</v>
      </c>
      <c r="E16" s="12">
        <v>11</v>
      </c>
      <c r="F16" s="14" t="s">
        <v>74</v>
      </c>
      <c r="G16" s="37" t="s">
        <v>75</v>
      </c>
    </row>
    <row r="17" spans="1:7" ht="44.25" customHeight="1" x14ac:dyDescent="0.25">
      <c r="A17" s="13">
        <v>3</v>
      </c>
      <c r="B17" s="14" t="s">
        <v>76</v>
      </c>
      <c r="C17" s="13">
        <v>22</v>
      </c>
      <c r="D17" s="12">
        <v>14</v>
      </c>
      <c r="E17" s="12">
        <v>8</v>
      </c>
      <c r="F17" s="14" t="s">
        <v>77</v>
      </c>
      <c r="G17" s="37" t="s">
        <v>78</v>
      </c>
    </row>
    <row r="18" spans="1:7" ht="45.75" customHeight="1" x14ac:dyDescent="0.25">
      <c r="A18" s="13">
        <v>4</v>
      </c>
      <c r="B18" s="14" t="s">
        <v>79</v>
      </c>
      <c r="C18" s="13">
        <v>84</v>
      </c>
      <c r="D18" s="12">
        <v>37</v>
      </c>
      <c r="E18" s="12">
        <v>47</v>
      </c>
      <c r="F18" s="14" t="s">
        <v>80</v>
      </c>
      <c r="G18" s="37" t="s">
        <v>81</v>
      </c>
    </row>
    <row r="19" spans="1:7" ht="30.75" customHeight="1" x14ac:dyDescent="0.25">
      <c r="A19" s="43" t="s">
        <v>69</v>
      </c>
      <c r="B19" s="43"/>
      <c r="C19" s="10">
        <f>SUM(C15:C18)</f>
        <v>239</v>
      </c>
      <c r="D19" s="10">
        <f>SUM(D15:D18)</f>
        <v>142</v>
      </c>
      <c r="E19" s="10">
        <f>SUM(E15:E18)</f>
        <v>97</v>
      </c>
    </row>
    <row r="20" spans="1:7" x14ac:dyDescent="0.25">
      <c r="C20" s="16" t="s">
        <v>99</v>
      </c>
    </row>
    <row r="21" spans="1:7" x14ac:dyDescent="0.25">
      <c r="A21" s="47" t="s">
        <v>1</v>
      </c>
      <c r="B21" s="47" t="s">
        <v>2</v>
      </c>
      <c r="C21" s="48" t="s">
        <v>3</v>
      </c>
      <c r="D21" s="49" t="s">
        <v>4</v>
      </c>
      <c r="E21" s="44"/>
      <c r="F21" s="48" t="s">
        <v>5</v>
      </c>
      <c r="G21" s="47" t="s">
        <v>6</v>
      </c>
    </row>
    <row r="22" spans="1:7" x14ac:dyDescent="0.25">
      <c r="A22" s="47"/>
      <c r="B22" s="47"/>
      <c r="C22" s="47"/>
      <c r="D22" s="10" t="s">
        <v>7</v>
      </c>
      <c r="E22" s="10" t="s">
        <v>8</v>
      </c>
      <c r="F22" s="47"/>
      <c r="G22" s="47"/>
    </row>
    <row r="23" spans="1:7" ht="32.25" customHeight="1" x14ac:dyDescent="0.25">
      <c r="A23" s="13">
        <v>1</v>
      </c>
      <c r="B23" s="14" t="s">
        <v>83</v>
      </c>
      <c r="C23" s="12">
        <v>39</v>
      </c>
      <c r="D23" s="12">
        <v>3</v>
      </c>
      <c r="E23" s="12">
        <v>36</v>
      </c>
      <c r="F23" s="14" t="s">
        <v>84</v>
      </c>
      <c r="G23" s="37" t="s">
        <v>85</v>
      </c>
    </row>
    <row r="24" spans="1:7" ht="32.25" customHeight="1" x14ac:dyDescent="0.25">
      <c r="A24" s="13">
        <v>2</v>
      </c>
      <c r="B24" s="14" t="s">
        <v>86</v>
      </c>
      <c r="C24" s="13">
        <v>26</v>
      </c>
      <c r="D24" s="12">
        <v>12</v>
      </c>
      <c r="E24" s="12">
        <v>14</v>
      </c>
      <c r="F24" s="14" t="s">
        <v>84</v>
      </c>
      <c r="G24" s="37" t="s">
        <v>87</v>
      </c>
    </row>
    <row r="25" spans="1:7" ht="32.25" customHeight="1" x14ac:dyDescent="0.25">
      <c r="A25" s="13">
        <v>3</v>
      </c>
      <c r="B25" s="14" t="s">
        <v>88</v>
      </c>
      <c r="C25" s="13">
        <v>24</v>
      </c>
      <c r="D25" s="12">
        <v>7</v>
      </c>
      <c r="E25" s="12">
        <v>17</v>
      </c>
      <c r="F25" s="14" t="s">
        <v>89</v>
      </c>
      <c r="G25" s="37" t="s">
        <v>90</v>
      </c>
    </row>
    <row r="26" spans="1:7" ht="32.25" customHeight="1" x14ac:dyDescent="0.25">
      <c r="A26" s="13">
        <v>4</v>
      </c>
      <c r="B26" s="14" t="s">
        <v>91</v>
      </c>
      <c r="C26" s="13">
        <v>36</v>
      </c>
      <c r="D26" s="12">
        <v>17</v>
      </c>
      <c r="E26" s="12">
        <v>19</v>
      </c>
      <c r="F26" s="14" t="s">
        <v>92</v>
      </c>
      <c r="G26" s="37" t="s">
        <v>93</v>
      </c>
    </row>
    <row r="27" spans="1:7" ht="32.25" customHeight="1" x14ac:dyDescent="0.25">
      <c r="A27" s="13">
        <v>5</v>
      </c>
      <c r="B27" s="14" t="s">
        <v>94</v>
      </c>
      <c r="C27" s="13">
        <v>39</v>
      </c>
      <c r="D27" s="12">
        <v>3</v>
      </c>
      <c r="E27" s="12">
        <v>36</v>
      </c>
      <c r="F27" s="14" t="s">
        <v>95</v>
      </c>
      <c r="G27" s="37" t="s">
        <v>96</v>
      </c>
    </row>
    <row r="28" spans="1:7" ht="32.25" customHeight="1" x14ac:dyDescent="0.25">
      <c r="A28" s="13">
        <v>6</v>
      </c>
      <c r="B28" s="14" t="s">
        <v>97</v>
      </c>
      <c r="C28" s="13">
        <v>35</v>
      </c>
      <c r="D28" s="12">
        <v>17</v>
      </c>
      <c r="E28" s="12">
        <v>18</v>
      </c>
      <c r="F28" s="14" t="s">
        <v>95</v>
      </c>
      <c r="G28" s="37" t="s">
        <v>98</v>
      </c>
    </row>
    <row r="29" spans="1:7" ht="29.25" customHeight="1" x14ac:dyDescent="0.25">
      <c r="A29" s="43" t="s">
        <v>82</v>
      </c>
      <c r="B29" s="43"/>
      <c r="C29" s="10">
        <f>SUM(C23:C28)</f>
        <v>199</v>
      </c>
      <c r="D29" s="10">
        <f>SUM(D23:D28)</f>
        <v>59</v>
      </c>
      <c r="E29" s="10">
        <f>SUM(E23:E28)</f>
        <v>140</v>
      </c>
    </row>
    <row r="30" spans="1:7" x14ac:dyDescent="0.25">
      <c r="A30" s="44" t="s">
        <v>104</v>
      </c>
      <c r="B30" s="44"/>
      <c r="C30" s="44"/>
      <c r="D30" s="44"/>
      <c r="E30" s="44"/>
    </row>
    <row r="32" spans="1:7" ht="28.5" customHeight="1" x14ac:dyDescent="0.25">
      <c r="A32" s="9" t="s">
        <v>10</v>
      </c>
      <c r="B32" s="38" t="s">
        <v>12</v>
      </c>
      <c r="C32" s="38" t="s">
        <v>39</v>
      </c>
      <c r="D32" s="10" t="s">
        <v>13</v>
      </c>
      <c r="E32" s="10" t="s">
        <v>14</v>
      </c>
    </row>
    <row r="33" spans="1:7" x14ac:dyDescent="0.25">
      <c r="A33" t="s">
        <v>100</v>
      </c>
      <c r="B33" s="5">
        <v>4</v>
      </c>
      <c r="C33" s="10">
        <f>+C11</f>
        <v>375</v>
      </c>
      <c r="D33" s="10">
        <f>+D11</f>
        <v>218</v>
      </c>
      <c r="E33" s="10">
        <v>157</v>
      </c>
    </row>
    <row r="34" spans="1:7" x14ac:dyDescent="0.25">
      <c r="A34" t="s">
        <v>101</v>
      </c>
      <c r="B34" s="5">
        <v>4</v>
      </c>
      <c r="C34" s="10">
        <f>+C19</f>
        <v>239</v>
      </c>
      <c r="D34" s="10">
        <f>+D19</f>
        <v>142</v>
      </c>
      <c r="E34" s="10">
        <f>+E19</f>
        <v>97</v>
      </c>
    </row>
    <row r="35" spans="1:7" x14ac:dyDescent="0.25">
      <c r="A35" t="s">
        <v>102</v>
      </c>
      <c r="B35" s="5">
        <v>6</v>
      </c>
      <c r="C35" s="10">
        <f>+C29</f>
        <v>199</v>
      </c>
      <c r="D35" s="10">
        <f>+D29</f>
        <v>59</v>
      </c>
      <c r="E35" s="10">
        <f>+E29</f>
        <v>140</v>
      </c>
    </row>
    <row r="36" spans="1:7" x14ac:dyDescent="0.25">
      <c r="A36" t="s">
        <v>15</v>
      </c>
      <c r="B36" s="5">
        <f>SUM(B33:B35)</f>
        <v>14</v>
      </c>
      <c r="C36" s="5">
        <f>SUM(C33:C35)</f>
        <v>813</v>
      </c>
      <c r="D36" s="5">
        <f>SUM(D33:D35)</f>
        <v>419</v>
      </c>
      <c r="E36" s="5">
        <f>SUM(E33:E35)</f>
        <v>394</v>
      </c>
      <c r="F36" s="5"/>
      <c r="G36" s="5"/>
    </row>
    <row r="37" spans="1:7" x14ac:dyDescent="0.25">
      <c r="A37" t="s">
        <v>16</v>
      </c>
    </row>
    <row r="38" spans="1:7" ht="18" customHeight="1" x14ac:dyDescent="0.25">
      <c r="A38" s="44" t="str">
        <f>+$A$30</f>
        <v>Resumen del trimestre abril-junio 2024</v>
      </c>
      <c r="B38" s="44"/>
      <c r="C38" s="44"/>
      <c r="D38" s="44"/>
      <c r="E38" s="44"/>
      <c r="F38" s="44"/>
    </row>
    <row r="39" spans="1:7" ht="45" x14ac:dyDescent="0.25">
      <c r="A39" s="11" t="s">
        <v>10</v>
      </c>
      <c r="B39" s="11" t="s">
        <v>36</v>
      </c>
      <c r="C39" s="11" t="s">
        <v>17</v>
      </c>
      <c r="D39" s="11" t="s">
        <v>18</v>
      </c>
      <c r="E39" s="42" t="s">
        <v>119</v>
      </c>
    </row>
    <row r="40" spans="1:7" x14ac:dyDescent="0.25">
      <c r="A40" s="11" t="str">
        <f>+$A$33</f>
        <v>Abril</v>
      </c>
      <c r="B40" s="11">
        <v>2</v>
      </c>
      <c r="C40" s="11">
        <v>0</v>
      </c>
      <c r="D40" s="11"/>
      <c r="E40" s="11"/>
    </row>
    <row r="41" spans="1:7" x14ac:dyDescent="0.25">
      <c r="A41" s="11" t="str">
        <f>+$A$34</f>
        <v>Mayo</v>
      </c>
      <c r="B41" s="11">
        <v>1</v>
      </c>
      <c r="C41" s="11"/>
      <c r="D41" s="11">
        <v>1</v>
      </c>
      <c r="E41" s="11"/>
    </row>
    <row r="42" spans="1:7" x14ac:dyDescent="0.25">
      <c r="A42" s="11" t="str">
        <f>+$A$35</f>
        <v>Junio</v>
      </c>
      <c r="B42" s="11">
        <v>0</v>
      </c>
      <c r="C42" s="11"/>
      <c r="D42" s="11"/>
      <c r="E42" s="11">
        <v>1</v>
      </c>
    </row>
    <row r="43" spans="1:7" x14ac:dyDescent="0.25">
      <c r="A43" t="s">
        <v>15</v>
      </c>
      <c r="B43" s="5">
        <f>SUM(B40:B42)</f>
        <v>3</v>
      </c>
      <c r="C43" s="5">
        <f>SUM(C40:C42)</f>
        <v>0</v>
      </c>
      <c r="D43" s="5">
        <f>SUM(D40:D42)</f>
        <v>1</v>
      </c>
      <c r="E43" s="5">
        <f>SUM(E40:E42)</f>
        <v>1</v>
      </c>
    </row>
    <row r="44" spans="1:7" x14ac:dyDescent="0.25">
      <c r="A44" s="9" t="s">
        <v>38</v>
      </c>
      <c r="B44" s="9"/>
      <c r="C44" s="9"/>
      <c r="D44" s="9"/>
    </row>
    <row r="45" spans="1:7" x14ac:dyDescent="0.25">
      <c r="A45" s="11" t="s">
        <v>10</v>
      </c>
      <c r="B45" s="11" t="s">
        <v>11</v>
      </c>
    </row>
    <row r="46" spans="1:7" x14ac:dyDescent="0.25">
      <c r="A46" s="11" t="str">
        <f>+$A$33</f>
        <v>Abril</v>
      </c>
      <c r="B46" s="11">
        <v>5</v>
      </c>
    </row>
    <row r="47" spans="1:7" x14ac:dyDescent="0.25">
      <c r="A47" s="11" t="str">
        <f>+$A$34</f>
        <v>Mayo</v>
      </c>
      <c r="B47" s="11">
        <v>9</v>
      </c>
    </row>
    <row r="48" spans="1:7" x14ac:dyDescent="0.25">
      <c r="A48" s="11" t="str">
        <f>+$A$35</f>
        <v>Junio</v>
      </c>
      <c r="B48" s="11">
        <v>10</v>
      </c>
    </row>
    <row r="49" spans="1:2" x14ac:dyDescent="0.25">
      <c r="A49" s="4" t="s">
        <v>40</v>
      </c>
      <c r="B49" s="5">
        <f>SUM(B46:B48)</f>
        <v>24</v>
      </c>
    </row>
    <row r="50" spans="1:2" x14ac:dyDescent="0.25">
      <c r="A50" t="s">
        <v>34</v>
      </c>
    </row>
    <row r="51" spans="1:2" x14ac:dyDescent="0.25">
      <c r="A51" s="20">
        <v>45383</v>
      </c>
    </row>
    <row r="52" spans="1:2" x14ac:dyDescent="0.25">
      <c r="A52" s="39" t="s">
        <v>19</v>
      </c>
      <c r="B52" s="39" t="s">
        <v>11</v>
      </c>
    </row>
    <row r="53" spans="1:2" x14ac:dyDescent="0.25">
      <c r="A53" s="19" t="s">
        <v>41</v>
      </c>
      <c r="B53" s="39">
        <v>0</v>
      </c>
    </row>
    <row r="54" spans="1:2" ht="30" x14ac:dyDescent="0.25">
      <c r="A54" s="38" t="s">
        <v>42</v>
      </c>
      <c r="B54" s="39">
        <v>2</v>
      </c>
    </row>
    <row r="55" spans="1:2" ht="30" x14ac:dyDescent="0.25">
      <c r="A55" s="38" t="s">
        <v>20</v>
      </c>
      <c r="B55" s="39">
        <v>0</v>
      </c>
    </row>
    <row r="56" spans="1:2" ht="30" x14ac:dyDescent="0.25">
      <c r="A56" s="17" t="s">
        <v>21</v>
      </c>
      <c r="B56" s="39">
        <v>6</v>
      </c>
    </row>
    <row r="57" spans="1:2" ht="30" x14ac:dyDescent="0.25">
      <c r="A57" s="17" t="s">
        <v>43</v>
      </c>
      <c r="B57" s="39">
        <v>19</v>
      </c>
    </row>
    <row r="58" spans="1:2" x14ac:dyDescent="0.25">
      <c r="A58" s="17" t="s">
        <v>52</v>
      </c>
      <c r="B58" s="39">
        <v>0</v>
      </c>
    </row>
    <row r="59" spans="1:2" x14ac:dyDescent="0.25">
      <c r="A59" s="17" t="s">
        <v>51</v>
      </c>
      <c r="B59" s="39">
        <v>0</v>
      </c>
    </row>
    <row r="60" spans="1:2" x14ac:dyDescent="0.25">
      <c r="A60" s="40" t="s">
        <v>15</v>
      </c>
      <c r="B60" s="40">
        <f>SUM(B53:B59)</f>
        <v>27</v>
      </c>
    </row>
    <row r="61" spans="1:2" x14ac:dyDescent="0.25">
      <c r="A61" s="20">
        <v>45413</v>
      </c>
    </row>
    <row r="62" spans="1:2" x14ac:dyDescent="0.25">
      <c r="A62" s="39" t="s">
        <v>19</v>
      </c>
      <c r="B62" s="39" t="s">
        <v>11</v>
      </c>
    </row>
    <row r="63" spans="1:2" x14ac:dyDescent="0.25">
      <c r="A63" s="19" t="s">
        <v>41</v>
      </c>
      <c r="B63" s="39">
        <v>5</v>
      </c>
    </row>
    <row r="64" spans="1:2" ht="30" x14ac:dyDescent="0.25">
      <c r="A64" s="38" t="s">
        <v>42</v>
      </c>
      <c r="B64" s="39">
        <v>1</v>
      </c>
    </row>
    <row r="65" spans="1:6" ht="30" x14ac:dyDescent="0.25">
      <c r="A65" s="38" t="s">
        <v>20</v>
      </c>
      <c r="B65" s="39">
        <v>0</v>
      </c>
    </row>
    <row r="66" spans="1:6" ht="30" x14ac:dyDescent="0.25">
      <c r="A66" s="17" t="s">
        <v>21</v>
      </c>
      <c r="B66" s="39">
        <v>0</v>
      </c>
    </row>
    <row r="67" spans="1:6" ht="30" x14ac:dyDescent="0.25">
      <c r="A67" s="17" t="s">
        <v>43</v>
      </c>
      <c r="B67" s="39">
        <v>6</v>
      </c>
    </row>
    <row r="68" spans="1:6" x14ac:dyDescent="0.25">
      <c r="A68" s="17" t="s">
        <v>52</v>
      </c>
      <c r="B68" s="39">
        <v>0</v>
      </c>
    </row>
    <row r="69" spans="1:6" x14ac:dyDescent="0.25">
      <c r="A69" s="17" t="s">
        <v>51</v>
      </c>
      <c r="B69" s="39">
        <v>0</v>
      </c>
    </row>
    <row r="70" spans="1:6" x14ac:dyDescent="0.25">
      <c r="A70" s="40" t="s">
        <v>15</v>
      </c>
      <c r="B70" s="39">
        <f>SUM(B63:B69)</f>
        <v>12</v>
      </c>
    </row>
    <row r="71" spans="1:6" x14ac:dyDescent="0.25">
      <c r="A71" s="20">
        <v>45444</v>
      </c>
      <c r="B71" s="5"/>
    </row>
    <row r="72" spans="1:6" x14ac:dyDescent="0.25">
      <c r="A72" s="39" t="s">
        <v>19</v>
      </c>
      <c r="B72" s="39" t="s">
        <v>11</v>
      </c>
    </row>
    <row r="73" spans="1:6" x14ac:dyDescent="0.25">
      <c r="A73" s="19" t="s">
        <v>41</v>
      </c>
      <c r="B73" s="39">
        <v>24</v>
      </c>
    </row>
    <row r="74" spans="1:6" ht="30" x14ac:dyDescent="0.25">
      <c r="A74" s="38" t="s">
        <v>42</v>
      </c>
      <c r="B74" s="39">
        <v>218</v>
      </c>
    </row>
    <row r="75" spans="1:6" ht="30" x14ac:dyDescent="0.25">
      <c r="A75" s="38" t="s">
        <v>20</v>
      </c>
      <c r="B75" s="39">
        <v>0</v>
      </c>
      <c r="E75" s="7"/>
      <c r="F75" s="7"/>
    </row>
    <row r="76" spans="1:6" ht="30" x14ac:dyDescent="0.25">
      <c r="A76" s="17" t="s">
        <v>21</v>
      </c>
      <c r="B76" s="39">
        <v>8</v>
      </c>
    </row>
    <row r="77" spans="1:6" ht="30" x14ac:dyDescent="0.25">
      <c r="A77" s="17" t="s">
        <v>43</v>
      </c>
      <c r="B77" s="39">
        <v>22</v>
      </c>
    </row>
    <row r="78" spans="1:6" x14ac:dyDescent="0.25">
      <c r="A78" s="17" t="s">
        <v>52</v>
      </c>
      <c r="B78" s="39">
        <v>0</v>
      </c>
    </row>
    <row r="79" spans="1:6" x14ac:dyDescent="0.25">
      <c r="A79" s="17" t="s">
        <v>51</v>
      </c>
      <c r="B79" s="39">
        <v>0</v>
      </c>
    </row>
    <row r="80" spans="1:6" x14ac:dyDescent="0.25">
      <c r="A80" s="40" t="s">
        <v>15</v>
      </c>
      <c r="B80" s="39">
        <f>SUM(B73:B79)</f>
        <v>272</v>
      </c>
    </row>
    <row r="81" spans="1:7" x14ac:dyDescent="0.25">
      <c r="A81" t="s">
        <v>35</v>
      </c>
      <c r="B81" s="4"/>
      <c r="D81" s="4"/>
    </row>
    <row r="82" spans="1:7" x14ac:dyDescent="0.25">
      <c r="A82" s="4" t="str">
        <f>+$A$38</f>
        <v>Resumen del trimestre abril-junio 2024</v>
      </c>
      <c r="B82" s="4"/>
    </row>
    <row r="83" spans="1:7" x14ac:dyDescent="0.25">
      <c r="A83" s="39" t="s">
        <v>19</v>
      </c>
      <c r="B83" s="39" t="s">
        <v>11</v>
      </c>
    </row>
    <row r="84" spans="1:7" x14ac:dyDescent="0.25">
      <c r="A84" s="19" t="s">
        <v>41</v>
      </c>
      <c r="B84" s="39">
        <f>+B53+B63+B73</f>
        <v>29</v>
      </c>
    </row>
    <row r="85" spans="1:7" ht="30" x14ac:dyDescent="0.25">
      <c r="A85" s="38" t="s">
        <v>42</v>
      </c>
      <c r="B85" s="39">
        <f>+B54+B64+B74</f>
        <v>221</v>
      </c>
    </row>
    <row r="86" spans="1:7" ht="30" x14ac:dyDescent="0.25">
      <c r="A86" s="38" t="s">
        <v>20</v>
      </c>
      <c r="B86" s="39">
        <f>+B55+B65+B75</f>
        <v>0</v>
      </c>
    </row>
    <row r="87" spans="1:7" ht="30" x14ac:dyDescent="0.25">
      <c r="A87" s="17" t="s">
        <v>21</v>
      </c>
      <c r="B87" s="39">
        <f>+B56+B66+B76</f>
        <v>14</v>
      </c>
    </row>
    <row r="88" spans="1:7" ht="30" x14ac:dyDescent="0.25">
      <c r="A88" s="17" t="s">
        <v>43</v>
      </c>
      <c r="B88" s="39">
        <f>+B57+B67+B77</f>
        <v>47</v>
      </c>
    </row>
    <row r="89" spans="1:7" x14ac:dyDescent="0.25">
      <c r="A89" s="17" t="s">
        <v>52</v>
      </c>
      <c r="B89" s="39">
        <v>0</v>
      </c>
    </row>
    <row r="90" spans="1:7" x14ac:dyDescent="0.25">
      <c r="A90" s="17" t="s">
        <v>51</v>
      </c>
      <c r="B90" s="39">
        <v>0</v>
      </c>
    </row>
    <row r="91" spans="1:7" x14ac:dyDescent="0.25">
      <c r="A91" s="40" t="s">
        <v>15</v>
      </c>
      <c r="B91" s="39">
        <f>SUM(B84:B90)</f>
        <v>311</v>
      </c>
    </row>
    <row r="92" spans="1:7" x14ac:dyDescent="0.25">
      <c r="A92" t="s">
        <v>24</v>
      </c>
    </row>
    <row r="93" spans="1:7" x14ac:dyDescent="0.25">
      <c r="A93" s="45" t="s">
        <v>33</v>
      </c>
      <c r="B93" s="45"/>
      <c r="C93" s="45"/>
      <c r="D93" s="30"/>
    </row>
    <row r="94" spans="1:7" ht="0.75" customHeight="1" x14ac:dyDescent="0.25">
      <c r="A94" s="45"/>
      <c r="B94" s="45"/>
      <c r="C94" s="45"/>
      <c r="D94" s="4"/>
      <c r="F94" s="7"/>
      <c r="G94" s="7"/>
    </row>
    <row r="95" spans="1:7" x14ac:dyDescent="0.25">
      <c r="A95" s="4" t="str">
        <f>+$A$38</f>
        <v>Resumen del trimestre abril-junio 2024</v>
      </c>
      <c r="B95" s="4"/>
    </row>
    <row r="96" spans="1:7" x14ac:dyDescent="0.25">
      <c r="A96" s="19" t="s">
        <v>4</v>
      </c>
      <c r="B96" s="19" t="s">
        <v>11</v>
      </c>
      <c r="C96" s="19" t="s">
        <v>22</v>
      </c>
    </row>
    <row r="97" spans="1:11" ht="15" customHeight="1" x14ac:dyDescent="0.25">
      <c r="A97" s="19" t="s">
        <v>13</v>
      </c>
      <c r="B97" s="28">
        <v>958</v>
      </c>
      <c r="C97" s="31">
        <f>+B97/B99</f>
        <v>0.77822908204711616</v>
      </c>
      <c r="E97" s="30"/>
      <c r="F97" s="32"/>
      <c r="G97" s="32"/>
      <c r="H97" s="3"/>
      <c r="I97" s="3"/>
      <c r="J97" s="3"/>
      <c r="K97" s="3"/>
    </row>
    <row r="98" spans="1:11" x14ac:dyDescent="0.25">
      <c r="A98" s="19" t="s">
        <v>14</v>
      </c>
      <c r="B98" s="28">
        <v>273</v>
      </c>
      <c r="C98" s="31">
        <f>+B98/B99</f>
        <v>0.22177091795288384</v>
      </c>
      <c r="E98" s="5"/>
      <c r="F98" s="1"/>
      <c r="G98" s="1"/>
      <c r="H98" s="1"/>
      <c r="I98" s="1"/>
      <c r="J98" s="1"/>
    </row>
    <row r="99" spans="1:11" x14ac:dyDescent="0.25">
      <c r="A99" s="19" t="s">
        <v>23</v>
      </c>
      <c r="B99" s="33">
        <f>SUM(B97:B98)</f>
        <v>1231</v>
      </c>
      <c r="C99" s="31">
        <f>SUM(C97:C98)</f>
        <v>1</v>
      </c>
    </row>
    <row r="100" spans="1:11" ht="23.25" customHeight="1" x14ac:dyDescent="0.25">
      <c r="A100" s="46" t="s">
        <v>50</v>
      </c>
      <c r="B100" s="46"/>
      <c r="C100" s="46"/>
      <c r="D100" s="17"/>
      <c r="E100" s="17"/>
    </row>
    <row r="101" spans="1:11" x14ac:dyDescent="0.25">
      <c r="A101" s="4" t="str">
        <f>+$A$38</f>
        <v>Resumen del trimestre abril-junio 2024</v>
      </c>
      <c r="B101" s="4"/>
    </row>
    <row r="102" spans="1:11" x14ac:dyDescent="0.25">
      <c r="A102" s="19" t="s">
        <v>4</v>
      </c>
      <c r="B102" s="19" t="s">
        <v>11</v>
      </c>
      <c r="C102" s="19" t="s">
        <v>22</v>
      </c>
    </row>
    <row r="103" spans="1:11" x14ac:dyDescent="0.25">
      <c r="A103" s="19" t="s">
        <v>13</v>
      </c>
      <c r="B103" s="28">
        <v>606</v>
      </c>
      <c r="C103" s="21">
        <f>+B103/B105</f>
        <v>0.72401433691756267</v>
      </c>
    </row>
    <row r="104" spans="1:11" x14ac:dyDescent="0.25">
      <c r="A104" s="19" t="s">
        <v>14</v>
      </c>
      <c r="B104" s="28">
        <v>231</v>
      </c>
      <c r="C104" s="21">
        <f>+B104/B105</f>
        <v>0.27598566308243727</v>
      </c>
    </row>
    <row r="105" spans="1:11" x14ac:dyDescent="0.25">
      <c r="A105" s="19" t="s">
        <v>23</v>
      </c>
      <c r="B105" s="33">
        <f>SUM(B103:B104)</f>
        <v>837</v>
      </c>
      <c r="C105" s="21">
        <f>SUM(C103:C104)</f>
        <v>1</v>
      </c>
    </row>
    <row r="106" spans="1:11" x14ac:dyDescent="0.25">
      <c r="A106" t="s">
        <v>47</v>
      </c>
      <c r="C106" s="4"/>
    </row>
    <row r="107" spans="1:11" x14ac:dyDescent="0.25">
      <c r="A107" s="22" t="str">
        <f>+$A$101</f>
        <v>Resumen del trimestre abril-junio 2024</v>
      </c>
      <c r="B107" s="4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17" t="s">
        <v>111</v>
      </c>
      <c r="B109" s="10">
        <v>385</v>
      </c>
      <c r="C109" s="18">
        <f>+B109/B124</f>
        <v>0.32821824381926684</v>
      </c>
    </row>
    <row r="110" spans="1:11" ht="60" x14ac:dyDescent="0.25">
      <c r="A110" s="17" t="s">
        <v>116</v>
      </c>
      <c r="B110" s="10">
        <v>235</v>
      </c>
      <c r="C110" s="18">
        <f>+B110/B124</f>
        <v>0.20034100596760443</v>
      </c>
    </row>
    <row r="111" spans="1:11" ht="22.5" customHeight="1" x14ac:dyDescent="0.25">
      <c r="A111" s="19" t="s">
        <v>105</v>
      </c>
      <c r="B111" s="10">
        <v>169</v>
      </c>
      <c r="C111" s="18">
        <f>+B111/B124</f>
        <v>0.14407502131287298</v>
      </c>
    </row>
    <row r="112" spans="1:11" ht="45" x14ac:dyDescent="0.25">
      <c r="A112" s="17" t="s">
        <v>106</v>
      </c>
      <c r="B112" s="10">
        <v>96</v>
      </c>
      <c r="C112" s="18">
        <f>+B112/B124</f>
        <v>8.1841432225063945E-2</v>
      </c>
    </row>
    <row r="113" spans="1:10" ht="30" customHeight="1" x14ac:dyDescent="0.25">
      <c r="A113" s="17" t="s">
        <v>112</v>
      </c>
      <c r="B113" s="10">
        <v>69</v>
      </c>
      <c r="C113" s="18">
        <f>+B113/B124</f>
        <v>5.8823529411764705E-2</v>
      </c>
    </row>
    <row r="114" spans="1:10" ht="75" x14ac:dyDescent="0.25">
      <c r="A114" s="17" t="s">
        <v>117</v>
      </c>
      <c r="B114" s="10">
        <v>58</v>
      </c>
      <c r="C114" s="18">
        <f>+B114/B124</f>
        <v>4.9445865302642798E-2</v>
      </c>
    </row>
    <row r="115" spans="1:10" ht="60" x14ac:dyDescent="0.25">
      <c r="A115" s="17" t="s">
        <v>113</v>
      </c>
      <c r="B115" s="10">
        <v>43</v>
      </c>
      <c r="C115" s="18">
        <f>+B115/B124</f>
        <v>3.6658141517476553E-2</v>
      </c>
    </row>
    <row r="116" spans="1:10" ht="75" x14ac:dyDescent="0.25">
      <c r="A116" s="17" t="s">
        <v>53</v>
      </c>
      <c r="B116" s="10">
        <v>34</v>
      </c>
      <c r="C116" s="18">
        <f>+B116/B124</f>
        <v>2.8985507246376812E-2</v>
      </c>
    </row>
    <row r="117" spans="1:10" ht="45" x14ac:dyDescent="0.25">
      <c r="A117" s="17" t="s">
        <v>114</v>
      </c>
      <c r="B117" s="10">
        <v>23</v>
      </c>
      <c r="C117" s="18">
        <f>+B117/B124</f>
        <v>1.9607843137254902E-2</v>
      </c>
    </row>
    <row r="118" spans="1:10" x14ac:dyDescent="0.25">
      <c r="A118" s="19" t="s">
        <v>107</v>
      </c>
      <c r="B118" s="10">
        <v>16</v>
      </c>
      <c r="C118" s="18">
        <f>+B118/B124</f>
        <v>1.3640238704177323E-2</v>
      </c>
    </row>
    <row r="119" spans="1:10" ht="27.75" customHeight="1" x14ac:dyDescent="0.25">
      <c r="A119" s="17" t="s">
        <v>115</v>
      </c>
      <c r="B119" s="10">
        <v>13</v>
      </c>
      <c r="C119" s="18">
        <f>+B119/B124</f>
        <v>1.1082693947144074E-2</v>
      </c>
    </row>
    <row r="120" spans="1:10" x14ac:dyDescent="0.25">
      <c r="A120" s="19" t="s">
        <v>108</v>
      </c>
      <c r="B120" s="10">
        <v>12</v>
      </c>
      <c r="C120" s="18">
        <f>+B120/B124</f>
        <v>1.0230179028132993E-2</v>
      </c>
    </row>
    <row r="121" spans="1:10" x14ac:dyDescent="0.25">
      <c r="A121" s="19" t="s">
        <v>109</v>
      </c>
      <c r="B121" s="10">
        <v>9</v>
      </c>
      <c r="C121" s="18">
        <f>+B121/B124</f>
        <v>7.6726342710997444E-3</v>
      </c>
    </row>
    <row r="122" spans="1:10" ht="45" x14ac:dyDescent="0.25">
      <c r="A122" s="17" t="s">
        <v>54</v>
      </c>
      <c r="B122" s="10">
        <v>6</v>
      </c>
      <c r="C122" s="18">
        <f>+B122/B124</f>
        <v>5.1150895140664966E-3</v>
      </c>
      <c r="J122" s="2"/>
    </row>
    <row r="123" spans="1:10" ht="30" x14ac:dyDescent="0.25">
      <c r="A123" s="17" t="s">
        <v>110</v>
      </c>
      <c r="B123" s="10">
        <v>5</v>
      </c>
      <c r="C123" s="18">
        <f>+B123/B124</f>
        <v>4.2625745950554137E-3</v>
      </c>
      <c r="J123" s="2"/>
    </row>
    <row r="124" spans="1:10" x14ac:dyDescent="0.25">
      <c r="A124" s="4" t="s">
        <v>23</v>
      </c>
      <c r="B124" s="10">
        <f>SUM(B109:B123)</f>
        <v>1173</v>
      </c>
      <c r="C124" s="23">
        <f>SUM(C109:C123)</f>
        <v>1.0000000000000002</v>
      </c>
      <c r="J124" s="2"/>
    </row>
    <row r="125" spans="1:10" x14ac:dyDescent="0.25">
      <c r="A125" t="s">
        <v>27</v>
      </c>
      <c r="C125" s="4"/>
    </row>
    <row r="126" spans="1:10" x14ac:dyDescent="0.25">
      <c r="A126" s="22" t="str">
        <f>+$A$101</f>
        <v>Resumen del trimestre abril-junio 2024</v>
      </c>
      <c r="B126" s="4"/>
      <c r="J126" s="2"/>
    </row>
    <row r="127" spans="1:10" ht="30" x14ac:dyDescent="0.25">
      <c r="A127" s="41" t="s">
        <v>10</v>
      </c>
      <c r="B127" s="41" t="s">
        <v>25</v>
      </c>
      <c r="C127" s="13" t="s">
        <v>26</v>
      </c>
      <c r="J127" s="2"/>
    </row>
    <row r="128" spans="1:10" x14ac:dyDescent="0.25">
      <c r="A128" s="11" t="str">
        <f>+$A$33</f>
        <v>Abril</v>
      </c>
      <c r="B128" s="24">
        <v>712</v>
      </c>
      <c r="C128" s="25">
        <v>11</v>
      </c>
      <c r="J128" s="2"/>
    </row>
    <row r="129" spans="1:11" x14ac:dyDescent="0.25">
      <c r="A129" s="11" t="str">
        <f>+$A$34</f>
        <v>Mayo</v>
      </c>
      <c r="B129" s="24">
        <v>390</v>
      </c>
      <c r="C129" s="25">
        <v>11</v>
      </c>
      <c r="J129" s="2"/>
    </row>
    <row r="130" spans="1:11" x14ac:dyDescent="0.25">
      <c r="A130" s="11" t="str">
        <f>+$A$35</f>
        <v>Junio</v>
      </c>
      <c r="B130" s="24">
        <v>129</v>
      </c>
      <c r="C130" s="25">
        <v>1</v>
      </c>
      <c r="J130" s="2"/>
    </row>
    <row r="131" spans="1:11" x14ac:dyDescent="0.25">
      <c r="A131" s="4" t="s">
        <v>23</v>
      </c>
      <c r="B131" s="34">
        <f>SUM(B128:B130)</f>
        <v>1231</v>
      </c>
      <c r="C131" s="35">
        <v>7.67</v>
      </c>
      <c r="J131" s="2"/>
    </row>
    <row r="132" spans="1:11" x14ac:dyDescent="0.25">
      <c r="A132" t="s">
        <v>46</v>
      </c>
      <c r="F132" s="5"/>
    </row>
    <row r="133" spans="1:11" x14ac:dyDescent="0.25">
      <c r="A133" t="s">
        <v>45</v>
      </c>
      <c r="E133" s="5"/>
      <c r="K133" s="2"/>
    </row>
    <row r="134" spans="1:11" x14ac:dyDescent="0.25">
      <c r="A134" s="4" t="s">
        <v>44</v>
      </c>
      <c r="B134" s="27" t="str">
        <f>+A128</f>
        <v>Abril</v>
      </c>
      <c r="E134" s="5"/>
      <c r="K134" s="2"/>
    </row>
    <row r="135" spans="1:11" x14ac:dyDescent="0.25">
      <c r="A135" s="28" t="s">
        <v>28</v>
      </c>
      <c r="B135" s="28" t="s">
        <v>11</v>
      </c>
      <c r="D135" t="s">
        <v>118</v>
      </c>
      <c r="E135" s="5"/>
      <c r="K135" s="2"/>
    </row>
    <row r="136" spans="1:11" x14ac:dyDescent="0.25">
      <c r="A136" s="19" t="s">
        <v>30</v>
      </c>
      <c r="B136" s="26">
        <v>4370</v>
      </c>
      <c r="E136" s="5"/>
      <c r="K136" s="2"/>
    </row>
    <row r="137" spans="1:11" x14ac:dyDescent="0.25">
      <c r="A137" s="19" t="s">
        <v>31</v>
      </c>
      <c r="B137" s="26">
        <v>1069</v>
      </c>
      <c r="E137" s="5"/>
    </row>
    <row r="138" spans="1:11" x14ac:dyDescent="0.25">
      <c r="A138" s="19" t="s">
        <v>32</v>
      </c>
      <c r="B138" s="26">
        <v>17</v>
      </c>
      <c r="E138" s="5"/>
    </row>
    <row r="139" spans="1:11" x14ac:dyDescent="0.25">
      <c r="A139" s="19" t="s">
        <v>29</v>
      </c>
      <c r="B139" s="26">
        <f>SUM(B136:B138)</f>
        <v>5456</v>
      </c>
      <c r="E139" s="5"/>
    </row>
    <row r="140" spans="1:11" x14ac:dyDescent="0.25">
      <c r="A140" t="s">
        <v>45</v>
      </c>
    </row>
    <row r="141" spans="1:11" x14ac:dyDescent="0.25">
      <c r="A141" s="4" t="s">
        <v>44</v>
      </c>
      <c r="B141" s="27" t="str">
        <f>+A129</f>
        <v>Mayo</v>
      </c>
    </row>
    <row r="142" spans="1:11" x14ac:dyDescent="0.25">
      <c r="A142" s="28" t="s">
        <v>28</v>
      </c>
      <c r="B142" s="28" t="s">
        <v>11</v>
      </c>
    </row>
    <row r="143" spans="1:11" x14ac:dyDescent="0.25">
      <c r="A143" s="19" t="s">
        <v>30</v>
      </c>
      <c r="B143" s="26">
        <v>4518</v>
      </c>
    </row>
    <row r="144" spans="1:11" x14ac:dyDescent="0.25">
      <c r="A144" s="19" t="s">
        <v>31</v>
      </c>
      <c r="B144" s="26">
        <v>824</v>
      </c>
    </row>
    <row r="145" spans="1:11" x14ac:dyDescent="0.25">
      <c r="A145" s="19" t="s">
        <v>32</v>
      </c>
      <c r="B145" s="26">
        <v>20</v>
      </c>
    </row>
    <row r="146" spans="1:11" x14ac:dyDescent="0.25">
      <c r="A146" s="19" t="s">
        <v>29</v>
      </c>
      <c r="B146" s="26">
        <f>SUM(B143:B145)</f>
        <v>5362</v>
      </c>
    </row>
    <row r="147" spans="1:11" x14ac:dyDescent="0.25">
      <c r="A147" t="s">
        <v>45</v>
      </c>
    </row>
    <row r="148" spans="1:11" x14ac:dyDescent="0.25">
      <c r="A148" s="4" t="s">
        <v>44</v>
      </c>
      <c r="B148" s="4" t="str">
        <f>+A130</f>
        <v>Junio</v>
      </c>
      <c r="K148" s="5"/>
    </row>
    <row r="150" spans="1:11" x14ac:dyDescent="0.25">
      <c r="A150" s="28" t="s">
        <v>28</v>
      </c>
      <c r="B150" s="28" t="s">
        <v>11</v>
      </c>
      <c r="K150" s="5"/>
    </row>
    <row r="151" spans="1:11" x14ac:dyDescent="0.25">
      <c r="A151" s="19" t="s">
        <v>30</v>
      </c>
      <c r="B151" s="26">
        <v>2299</v>
      </c>
    </row>
    <row r="152" spans="1:11" x14ac:dyDescent="0.25">
      <c r="A152" s="19" t="s">
        <v>31</v>
      </c>
      <c r="B152" s="26">
        <v>833</v>
      </c>
      <c r="K152" s="5"/>
    </row>
    <row r="153" spans="1:11" x14ac:dyDescent="0.25">
      <c r="A153" s="19" t="s">
        <v>32</v>
      </c>
      <c r="B153" s="26">
        <v>9</v>
      </c>
      <c r="K153" s="5"/>
    </row>
    <row r="154" spans="1:11" x14ac:dyDescent="0.25">
      <c r="A154" s="19" t="s">
        <v>29</v>
      </c>
      <c r="B154" s="26">
        <f>SUM(B151:B153)</f>
        <v>3141</v>
      </c>
      <c r="K154" s="5"/>
    </row>
    <row r="155" spans="1:11" x14ac:dyDescent="0.25">
      <c r="A155" s="22" t="str">
        <f>+$A$101</f>
        <v>Resumen del trimestre abril-junio 2024</v>
      </c>
      <c r="B155" s="4"/>
    </row>
    <row r="156" spans="1:11" x14ac:dyDescent="0.25">
      <c r="A156" s="28" t="s">
        <v>28</v>
      </c>
      <c r="B156" s="28" t="s">
        <v>11</v>
      </c>
    </row>
    <row r="157" spans="1:11" x14ac:dyDescent="0.25">
      <c r="A157" s="19" t="s">
        <v>30</v>
      </c>
      <c r="B157" s="29">
        <f>+B136+B143+B151</f>
        <v>11187</v>
      </c>
    </row>
    <row r="158" spans="1:11" x14ac:dyDescent="0.25">
      <c r="A158" s="19" t="s">
        <v>31</v>
      </c>
      <c r="B158" s="29">
        <f>+B137+B144+B152</f>
        <v>2726</v>
      </c>
    </row>
    <row r="159" spans="1:11" x14ac:dyDescent="0.25">
      <c r="A159" s="19" t="s">
        <v>32</v>
      </c>
      <c r="B159" s="29">
        <f>+B153+B145+B138</f>
        <v>46</v>
      </c>
    </row>
    <row r="160" spans="1:11" x14ac:dyDescent="0.25">
      <c r="A160" s="19" t="s">
        <v>29</v>
      </c>
      <c r="B160" s="36">
        <f>SUM(B157:B159)</f>
        <v>13959</v>
      </c>
    </row>
    <row r="167" spans="2:2" x14ac:dyDescent="0.25">
      <c r="B167" s="8" t="s">
        <v>48</v>
      </c>
    </row>
    <row r="168" spans="2:2" x14ac:dyDescent="0.25">
      <c r="B168" s="8" t="s">
        <v>49</v>
      </c>
    </row>
  </sheetData>
  <mergeCells count="25">
    <mergeCell ref="G5:G6"/>
    <mergeCell ref="A5:A6"/>
    <mergeCell ref="B5:B6"/>
    <mergeCell ref="C5:C6"/>
    <mergeCell ref="D5:E5"/>
    <mergeCell ref="F5:F6"/>
    <mergeCell ref="A11:B11"/>
    <mergeCell ref="A13:A14"/>
    <mergeCell ref="B13:B14"/>
    <mergeCell ref="C13:C14"/>
    <mergeCell ref="D13:E13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29:B29"/>
    <mergeCell ref="A30:E30"/>
    <mergeCell ref="A38:F38"/>
    <mergeCell ref="A93:C94"/>
    <mergeCell ref="A100:C100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</vt:lpstr>
      <vt:lpstr>Data cruda</vt:lpstr>
      <vt:lpstr>Estadísticas!Área_de_impresión</vt:lpstr>
      <vt:lpstr>Estadísticas!OLE_LINK1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2024-12-20T15:36:14Z</cp:lastPrinted>
  <dcterms:created xsi:type="dcterms:W3CDTF">2023-04-05T14:12:36Z</dcterms:created>
  <dcterms:modified xsi:type="dcterms:W3CDTF">2024-12-20T15:57:24Z</dcterms:modified>
</cp:coreProperties>
</file>