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GPC\Downloads\"/>
    </mc:Choice>
  </mc:AlternateContent>
  <xr:revisionPtr revIDLastSave="0" documentId="8_{1CD06645-6394-4D9C-A4B5-BA0FB52EC841}" xr6:coauthVersionLast="47" xr6:coauthVersionMax="47" xr10:uidLastSave="{00000000-0000-0000-0000-000000000000}"/>
  <bookViews>
    <workbookView xWindow="-108" yWindow="-108" windowWidth="23256" windowHeight="12456" xr2:uid="{D4BA0054-5667-4E5F-9651-8178A9D519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E12" i="1"/>
  <c r="F12" i="1"/>
  <c r="G12" i="1"/>
  <c r="E17" i="1"/>
  <c r="E20" i="1" s="1"/>
  <c r="C18" i="1"/>
  <c r="E18" i="1"/>
  <c r="C19" i="1"/>
  <c r="E19" i="1"/>
  <c r="F20" i="1"/>
  <c r="G20" i="1"/>
  <c r="E24" i="1"/>
  <c r="E26" i="1" s="1"/>
  <c r="C25" i="1"/>
  <c r="E25" i="1"/>
  <c r="F26" i="1"/>
  <c r="G26" i="1"/>
  <c r="E30" i="1"/>
  <c r="D140" i="1"/>
  <c r="D142" i="1"/>
  <c r="D141" i="1"/>
  <c r="D137" i="1"/>
  <c r="D130" i="1"/>
  <c r="D123" i="1"/>
  <c r="D115" i="1"/>
  <c r="C114" i="1"/>
  <c r="C113" i="1"/>
  <c r="D125" i="1" s="1"/>
  <c r="C112" i="1"/>
  <c r="D118" i="1" s="1"/>
  <c r="D108" i="1"/>
  <c r="E107" i="1" s="1"/>
  <c r="D92" i="1"/>
  <c r="E92" i="1" s="1"/>
  <c r="E91" i="1"/>
  <c r="E90" i="1"/>
  <c r="D86" i="1"/>
  <c r="E85" i="1" s="1"/>
  <c r="D78" i="1"/>
  <c r="D77" i="1"/>
  <c r="D76" i="1"/>
  <c r="D75" i="1"/>
  <c r="D74" i="1"/>
  <c r="D70" i="1"/>
  <c r="D63" i="1"/>
  <c r="D55" i="1"/>
  <c r="D47" i="1"/>
  <c r="C46" i="1"/>
  <c r="C45" i="1"/>
  <c r="C44" i="1"/>
  <c r="G40" i="1"/>
  <c r="F40" i="1"/>
  <c r="E40" i="1"/>
  <c r="D40" i="1"/>
  <c r="C39" i="1"/>
  <c r="C38" i="1"/>
  <c r="C37" i="1"/>
  <c r="C35" i="1"/>
  <c r="C88" i="1" s="1"/>
  <c r="D33" i="1"/>
  <c r="G32" i="1"/>
  <c r="F32" i="1"/>
  <c r="G31" i="1"/>
  <c r="F31" i="1"/>
  <c r="G30" i="1"/>
  <c r="F30" i="1"/>
  <c r="E106" i="1" l="1"/>
  <c r="E96" i="1"/>
  <c r="E98" i="1"/>
  <c r="E100" i="1"/>
  <c r="E104" i="1"/>
  <c r="E102" i="1"/>
  <c r="G33" i="1"/>
  <c r="D143" i="1"/>
  <c r="D79" i="1"/>
  <c r="E84" i="1"/>
  <c r="E86" i="1" s="1"/>
  <c r="F33" i="1"/>
  <c r="E31" i="1"/>
  <c r="E32" i="1"/>
  <c r="C72" i="1"/>
  <c r="E97" i="1"/>
  <c r="E101" i="1"/>
  <c r="E105" i="1"/>
  <c r="C82" i="1"/>
  <c r="E99" i="1"/>
  <c r="E103" i="1"/>
  <c r="C94" i="1"/>
  <c r="C110" i="1"/>
  <c r="E33" i="1" l="1"/>
  <c r="E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E115" authorId="0" shapeId="0" xr:uid="{478A12CD-504E-49AA-B5DA-8C08D0E5E3E0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<sst xmlns="http://schemas.openxmlformats.org/spreadsheetml/2006/main" count="190" uniqueCount="99">
  <si>
    <t xml:space="preserve">                    Estadísticas trimestre julio - septiembre 2023</t>
  </si>
  <si>
    <t>Centro de Capacitación.</t>
  </si>
  <si>
    <t>Centro de Capacitación y Desarrollo de Derecho de Autor y Derechos Conexos.</t>
  </si>
  <si>
    <t>Estadística julio 2023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</si>
  <si>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</si>
  <si>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</si>
  <si>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</si>
  <si>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</si>
  <si>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</si>
  <si>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</si>
  <si>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</si>
  <si>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</si>
  <si>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La ONDA y generalidades del Derecho de Autor.</t>
  </si>
  <si>
    <t>Colaboradores de ONDA, Nivel Ocupacional I y II</t>
  </si>
  <si>
    <t>14-07-2023</t>
  </si>
  <si>
    <t>Conferencia de Derecho de Autor y Derechos Conexos.</t>
  </si>
  <si>
    <t xml:space="preserve">Artesanas
Docente
Estudiantes
Abogados 
Artistas Plásticos 
Arquitectos
</t>
  </si>
  <si>
    <t>20-07-2023</t>
  </si>
  <si>
    <t>Conferencia Perspectivas de la Propiedad Intelectual en Estados Unidos y Republica Dominicana.</t>
  </si>
  <si>
    <t xml:space="preserve">Docentes
Estudiantes de Derecho
Abogados 
Funcionarios de Gobierno
</t>
  </si>
  <si>
    <t>26-07-2023</t>
  </si>
  <si>
    <t xml:space="preserve">Estrategia de formación de formadores:
Impacto de la educación sobre derechos de autor a gran escala y el éxito en la importancia del registro de obras originales.
</t>
  </si>
  <si>
    <t xml:space="preserve">Funcionarios de Gobierno
Directores General de Derecho de Autor 
Fiscales
Jueces 
</t>
  </si>
  <si>
    <t>31-07-2023</t>
  </si>
  <si>
    <t>Derecho de autor y artesanos.</t>
  </si>
  <si>
    <t xml:space="preserve">Estudiantes 
Artesanas
Docentes
</t>
  </si>
  <si>
    <t>18-08-2023</t>
  </si>
  <si>
    <t>Estadística agosto 2023</t>
  </si>
  <si>
    <t>Conoce tus derechos como autor y el rol de la ONDA.</t>
  </si>
  <si>
    <t xml:space="preserve">Estudiantes
Escritores
Editoras 
Artistas
</t>
  </si>
  <si>
    <t>29-08-2023</t>
  </si>
  <si>
    <t>Derecho de autor y la industria del cine.</t>
  </si>
  <si>
    <t xml:space="preserve">Estudiantes 
Guionistas
Docentes
Artesanas 
</t>
  </si>
  <si>
    <t>31-08-2023</t>
  </si>
  <si>
    <t>Estadística septiembre 2023</t>
  </si>
  <si>
    <t>Conferencia Primera Jornada sobre los registros de las Publicaciones Dominicanas</t>
  </si>
  <si>
    <t xml:space="preserve">Editoras
Escritores
Empresas de Publicaciones de Revistas 
Funcionarios de Gobierno
</t>
  </si>
  <si>
    <t>26-09-2023</t>
  </si>
  <si>
    <t>Derecho de autor dirigido a escritores y editores</t>
  </si>
  <si>
    <t>Cantidad de actividades
en junio  :   2</t>
  </si>
  <si>
    <t>Resumen del trimestre julio-septiembre 2023</t>
  </si>
  <si>
    <t>Meses</t>
  </si>
  <si>
    <t>Cantidad de 
actividades.</t>
  </si>
  <si>
    <t>Cantidad de 
asistente.</t>
  </si>
  <si>
    <t>Masculino</t>
  </si>
  <si>
    <t>Femenino</t>
  </si>
  <si>
    <t>Julio</t>
  </si>
  <si>
    <t>Agosto</t>
  </si>
  <si>
    <t>Septiembre</t>
  </si>
  <si>
    <t>Total</t>
  </si>
  <si>
    <t>Vistas 
Conciliatorias</t>
  </si>
  <si>
    <t>Acta de acuerdos</t>
  </si>
  <si>
    <t>Acta de  no acuerdos</t>
  </si>
  <si>
    <t>Acta de no comparecencia.</t>
  </si>
  <si>
    <t>Nota: Dado al cambio de locación de la institución, no se programaron Vistas Conciliatorias durante el trimestre.</t>
  </si>
  <si>
    <t>Cantidad</t>
  </si>
  <si>
    <t xml:space="preserve">Total   </t>
  </si>
  <si>
    <t>Categorías</t>
  </si>
  <si>
    <t>Notificaciones</t>
  </si>
  <si>
    <t>Registros nuevos usuarios</t>
  </si>
  <si>
    <t>Inspecciones de partes</t>
  </si>
  <si>
    <t>Inspecciones de oficios</t>
  </si>
  <si>
    <t xml:space="preserve">Renovación de registro. </t>
  </si>
  <si>
    <t>Inspecciones</t>
  </si>
  <si>
    <t xml:space="preserve">Solicitud de registros en físicos por género
</t>
  </si>
  <si>
    <t>Porcentaje</t>
  </si>
  <si>
    <t>Total general</t>
  </si>
  <si>
    <t xml:space="preserve">Solicitud de registros onlíne por género
</t>
  </si>
  <si>
    <t xml:space="preserve">Categorías solicitudes presenciales </t>
  </si>
  <si>
    <t>Arreglo musical</t>
  </si>
  <si>
    <t>Letras para una obra musical</t>
  </si>
  <si>
    <t>Producción de arreglos musicales</t>
  </si>
  <si>
    <t>Interpretaciones y ejecuciones musicales</t>
  </si>
  <si>
    <t>Obras musicales con letra o sin ellas</t>
  </si>
  <si>
    <t>Producción de letras para obras musicales</t>
  </si>
  <si>
    <t>Libro</t>
  </si>
  <si>
    <t>Producción de obras musicales con letras o sin ellas</t>
  </si>
  <si>
    <t>Guion cinematográfico</t>
  </si>
  <si>
    <t>Cuentos, Manuales, Entre Otras Análogas.</t>
  </si>
  <si>
    <t>Artesanía</t>
  </si>
  <si>
    <t>Poema</t>
  </si>
  <si>
    <t>Solicitudes Vs.  días transcurridos.</t>
  </si>
  <si>
    <t>Solicitudes</t>
  </si>
  <si>
    <t>Días 
Transcurridos</t>
  </si>
  <si>
    <t>Registros</t>
  </si>
  <si>
    <t xml:space="preserve">Registros de obras físico y virtual </t>
  </si>
  <si>
    <t>Santo Domingo y Santiago</t>
  </si>
  <si>
    <t>Tipos de obras</t>
  </si>
  <si>
    <t>Obras literarias</t>
  </si>
  <si>
    <t>Obras artísticas</t>
  </si>
  <si>
    <t>Obras cientificas</t>
  </si>
  <si>
    <t>Total de registros</t>
  </si>
  <si>
    <t>Atención al usuario</t>
  </si>
  <si>
    <t>Inspectoría</t>
  </si>
  <si>
    <t>Resolución Alternativa de Conflictos</t>
  </si>
  <si>
    <t>Cantidad de actividades</t>
  </si>
  <si>
    <t>en mayo :   3</t>
  </si>
  <si>
    <t>en abril:   5</t>
  </si>
  <si>
    <t>Asistencia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</si>
</sst>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mbria"/>
      <family val="1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165" fontId="0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1" fontId="0" fillId="0" borderId="0" xfId="1" applyNumberFormat="1" applyFont="1" applyFill="1" applyBorder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0" fillId="0" borderId="0" xfId="0" applyFont="1"/>
    <xf numFmtId="17" fontId="0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/>
    </xf>
    <xf numFmtId="16" fontId="0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15" fontId="0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/>
    </xf>
    <xf numFmtId="15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742B9-13ED-41D9-9277-B5B5E319ACA1}">
  <dimension ref="A1:N167"/>
  <sheetViews>
    <sheetView tabSelected="1" workbookViewId="0">
      <selection activeCell="F54" sqref="F54"/>
    </sheetView>
  </sheetViews>
  <sheetFormatPr baseColWidth="10" defaultRowHeight="14.4" x14ac:dyDescent="0.3"/>
  <cols>
    <col min="2" max="2" width="6.6640625" customWidth="1"/>
    <col min="3" max="3" width="25.21875" customWidth="1"/>
    <col min="4" max="4" width="32.88671875" customWidth="1"/>
    <col min="5" max="5" width="14.5546875" customWidth="1"/>
    <col min="7" max="7" width="16" customWidth="1"/>
    <col min="8" max="8" width="16.5546875" customWidth="1"/>
    <col min="9" max="9" width="13.33203125" customWidth="1"/>
  </cols>
  <sheetData>
    <row r="1" spans="1:10" ht="28.8" x14ac:dyDescent="0.55000000000000004">
      <c r="C1" s="2" t="s">
        <v>0</v>
      </c>
      <c r="D1" s="1"/>
    </row>
    <row r="2" spans="1:10" x14ac:dyDescent="0.3">
      <c r="A2" s="20"/>
      <c r="B2" s="20"/>
      <c r="C2" s="20" t="s">
        <v>1</v>
      </c>
      <c r="D2" s="20"/>
      <c r="E2" s="20"/>
      <c r="F2" s="20"/>
      <c r="G2" s="20"/>
      <c r="H2" s="20"/>
    </row>
    <row r="3" spans="1:10" x14ac:dyDescent="0.3">
      <c r="A3" s="20"/>
      <c r="B3" s="20"/>
      <c r="C3" s="20" t="s">
        <v>2</v>
      </c>
      <c r="D3" s="20"/>
      <c r="E3" s="20"/>
      <c r="F3" s="20"/>
      <c r="G3" s="20"/>
      <c r="H3" s="20"/>
    </row>
    <row r="4" spans="1:10" x14ac:dyDescent="0.3">
      <c r="A4" s="20"/>
      <c r="B4" s="20"/>
      <c r="C4" s="20"/>
      <c r="D4" s="21" t="s">
        <v>3</v>
      </c>
      <c r="E4" s="20"/>
      <c r="F4" s="20"/>
      <c r="G4" s="20"/>
      <c r="H4" s="20"/>
    </row>
    <row r="5" spans="1:10" ht="15" customHeight="1" x14ac:dyDescent="0.3">
      <c r="A5" s="20"/>
      <c r="C5" s="22" t="s">
        <v>4</v>
      </c>
      <c r="D5" s="22" t="s">
        <v>5</v>
      </c>
      <c r="E5" s="23" t="s">
        <v>6</v>
      </c>
      <c r="F5" s="24" t="s">
        <v>7</v>
      </c>
      <c r="G5" s="24"/>
      <c r="H5" s="23" t="s">
        <v>8</v>
      </c>
      <c r="I5" s="22" t="s">
        <v>9</v>
      </c>
    </row>
    <row r="6" spans="1:10" x14ac:dyDescent="0.3">
      <c r="A6" s="20"/>
      <c r="C6" s="22"/>
      <c r="D6" s="22"/>
      <c r="E6" s="23"/>
      <c r="F6" s="25" t="s">
        <v>10</v>
      </c>
      <c r="G6" s="25" t="s">
        <v>11</v>
      </c>
      <c r="H6" s="23"/>
      <c r="I6" s="22"/>
    </row>
    <row r="7" spans="1:10" ht="33" customHeight="1" x14ac:dyDescent="0.3">
      <c r="A7" s="20"/>
      <c r="C7" s="26">
        <v>1</v>
      </c>
      <c r="D7" s="27" t="s">
        <v>12</v>
      </c>
      <c r="E7" s="26">
        <v>32</v>
      </c>
      <c r="F7" s="28">
        <v>13</v>
      </c>
      <c r="G7" s="28">
        <v>19</v>
      </c>
      <c r="H7" s="26" t="s">
        <v>13</v>
      </c>
      <c r="I7" s="29" t="s">
        <v>14</v>
      </c>
    </row>
    <row r="8" spans="1:10" ht="31.5" customHeight="1" x14ac:dyDescent="0.3">
      <c r="A8" s="20"/>
      <c r="C8" s="30">
        <f>+C7+1</f>
        <v>2</v>
      </c>
      <c r="D8" s="27" t="s">
        <v>15</v>
      </c>
      <c r="E8" s="26">
        <v>46</v>
      </c>
      <c r="F8" s="28">
        <v>14</v>
      </c>
      <c r="G8" s="28">
        <v>32</v>
      </c>
      <c r="H8" s="26" t="s">
        <v>16</v>
      </c>
      <c r="I8" s="31" t="s">
        <v>17</v>
      </c>
    </row>
    <row r="9" spans="1:10" ht="86.25" customHeight="1" x14ac:dyDescent="0.3">
      <c r="A9" s="20"/>
      <c r="C9" s="30">
        <f>+C8+1</f>
        <v>3</v>
      </c>
      <c r="D9" s="27" t="s">
        <v>18</v>
      </c>
      <c r="E9" s="26">
        <v>47</v>
      </c>
      <c r="F9" s="28">
        <v>19</v>
      </c>
      <c r="G9" s="28">
        <v>28</v>
      </c>
      <c r="H9" s="26" t="s">
        <v>19</v>
      </c>
      <c r="I9" s="31" t="s">
        <v>20</v>
      </c>
      <c r="J9" s="3"/>
    </row>
    <row r="10" spans="1:10" ht="124.5" customHeight="1" x14ac:dyDescent="0.3">
      <c r="A10" s="20"/>
      <c r="C10" s="30">
        <f>+C9+1</f>
        <v>4</v>
      </c>
      <c r="D10" s="27" t="s">
        <v>21</v>
      </c>
      <c r="E10" s="26">
        <v>44</v>
      </c>
      <c r="F10" s="28">
        <v>16</v>
      </c>
      <c r="G10" s="28">
        <v>28</v>
      </c>
      <c r="H10" s="26" t="s">
        <v>22</v>
      </c>
      <c r="I10" s="31" t="s">
        <v>23</v>
      </c>
    </row>
    <row r="11" spans="1:10" ht="51" customHeight="1" x14ac:dyDescent="0.3">
      <c r="A11" s="20"/>
      <c r="C11" s="30">
        <f>+C10+1</f>
        <v>5</v>
      </c>
      <c r="D11" s="27" t="s">
        <v>24</v>
      </c>
      <c r="E11" s="26">
        <v>29</v>
      </c>
      <c r="F11" s="28">
        <v>10</v>
      </c>
      <c r="G11" s="28">
        <v>19</v>
      </c>
      <c r="H11" s="26" t="s">
        <v>25</v>
      </c>
      <c r="I11" s="31" t="s">
        <v>26</v>
      </c>
    </row>
    <row r="12" spans="1:10" ht="33.75" customHeight="1" x14ac:dyDescent="0.3">
      <c r="A12" s="20"/>
      <c r="C12" s="27"/>
      <c r="D12" s="27" t="s">
        <v>95</v>
      </c>
      <c r="E12" s="25">
        <f>SUM(E7:E11)</f>
        <v>198</v>
      </c>
      <c r="F12" s="25">
        <f>SUM(F7:F11)</f>
        <v>72</v>
      </c>
      <c r="G12" s="25">
        <f>SUM(G7:G11)</f>
        <v>126</v>
      </c>
      <c r="H12" s="20"/>
      <c r="I12" s="20"/>
    </row>
    <row r="13" spans="1:10" x14ac:dyDescent="0.3">
      <c r="A13" s="20"/>
      <c r="C13" s="20"/>
      <c r="D13" s="20" t="s">
        <v>97</v>
      </c>
      <c r="E13" s="20"/>
      <c r="F13" s="20"/>
      <c r="G13" s="20"/>
      <c r="H13" s="20"/>
      <c r="I13" s="20"/>
    </row>
    <row r="14" spans="1:10" x14ac:dyDescent="0.3">
      <c r="A14" s="20"/>
      <c r="C14" s="20"/>
      <c r="D14" s="20"/>
      <c r="E14" s="21" t="s">
        <v>27</v>
      </c>
      <c r="F14" s="20"/>
      <c r="G14" s="20"/>
      <c r="H14" s="20"/>
      <c r="I14" s="20"/>
    </row>
    <row r="15" spans="1:10" ht="15" customHeight="1" x14ac:dyDescent="0.3">
      <c r="A15" s="20"/>
      <c r="C15" s="22" t="s">
        <v>4</v>
      </c>
      <c r="D15" s="22" t="s">
        <v>5</v>
      </c>
      <c r="E15" s="23" t="s">
        <v>6</v>
      </c>
      <c r="F15" s="24" t="s">
        <v>7</v>
      </c>
      <c r="G15" s="32"/>
      <c r="H15" s="23" t="s">
        <v>8</v>
      </c>
      <c r="I15" s="22" t="s">
        <v>9</v>
      </c>
    </row>
    <row r="16" spans="1:10" x14ac:dyDescent="0.3">
      <c r="A16" s="20"/>
      <c r="C16" s="22"/>
      <c r="D16" s="22"/>
      <c r="E16" s="22"/>
      <c r="F16" s="25" t="s">
        <v>10</v>
      </c>
      <c r="G16" s="25" t="s">
        <v>11</v>
      </c>
      <c r="H16" s="23"/>
      <c r="I16" s="22"/>
    </row>
    <row r="17" spans="1:9" ht="57.6" x14ac:dyDescent="0.3">
      <c r="A17" s="20"/>
      <c r="C17" s="25">
        <v>1</v>
      </c>
      <c r="D17" s="27" t="s">
        <v>24</v>
      </c>
      <c r="E17" s="28">
        <f>+F17+G17</f>
        <v>29</v>
      </c>
      <c r="F17" s="28">
        <v>10</v>
      </c>
      <c r="G17" s="28">
        <v>19</v>
      </c>
      <c r="H17" s="26" t="s">
        <v>25</v>
      </c>
      <c r="I17" s="33" t="s">
        <v>26</v>
      </c>
    </row>
    <row r="18" spans="1:9" ht="44.25" customHeight="1" x14ac:dyDescent="0.3">
      <c r="A18" s="20"/>
      <c r="C18" s="25">
        <f>1+C17</f>
        <v>2</v>
      </c>
      <c r="D18" s="27" t="s">
        <v>28</v>
      </c>
      <c r="E18" s="28">
        <f>+F18+G18</f>
        <v>36</v>
      </c>
      <c r="F18" s="28">
        <v>14</v>
      </c>
      <c r="G18" s="28">
        <v>22</v>
      </c>
      <c r="H18" s="26" t="s">
        <v>29</v>
      </c>
      <c r="I18" s="33" t="s">
        <v>30</v>
      </c>
    </row>
    <row r="19" spans="1:9" ht="42" customHeight="1" x14ac:dyDescent="0.3">
      <c r="A19" s="20"/>
      <c r="C19" s="25">
        <f>1+C18</f>
        <v>3</v>
      </c>
      <c r="D19" s="34" t="s">
        <v>31</v>
      </c>
      <c r="E19" s="28">
        <f>+F19+G19</f>
        <v>29</v>
      </c>
      <c r="F19" s="28">
        <v>13</v>
      </c>
      <c r="G19" s="28">
        <v>16</v>
      </c>
      <c r="H19" s="26" t="s">
        <v>32</v>
      </c>
      <c r="I19" s="33" t="s">
        <v>33</v>
      </c>
    </row>
    <row r="20" spans="1:9" ht="30.75" customHeight="1" x14ac:dyDescent="0.3">
      <c r="A20" s="20"/>
      <c r="C20" s="27"/>
      <c r="D20" s="27" t="s">
        <v>95</v>
      </c>
      <c r="E20" s="25">
        <f>SUM(E17:E19)</f>
        <v>94</v>
      </c>
      <c r="F20" s="25">
        <f>SUM(F17:F19)</f>
        <v>37</v>
      </c>
      <c r="G20" s="25">
        <f>SUM(G17:G19)</f>
        <v>57</v>
      </c>
      <c r="H20" s="20"/>
      <c r="I20" s="20"/>
    </row>
    <row r="21" spans="1:9" x14ac:dyDescent="0.3">
      <c r="A21" s="20"/>
      <c r="C21" s="20"/>
      <c r="D21" s="20" t="s">
        <v>96</v>
      </c>
      <c r="E21" s="21" t="s">
        <v>34</v>
      </c>
      <c r="F21" s="20"/>
      <c r="G21" s="20"/>
      <c r="H21" s="20"/>
      <c r="I21" s="20"/>
    </row>
    <row r="22" spans="1:9" x14ac:dyDescent="0.3">
      <c r="A22" s="20"/>
      <c r="C22" s="22" t="s">
        <v>4</v>
      </c>
      <c r="D22" s="22" t="s">
        <v>5</v>
      </c>
      <c r="E22" s="23" t="s">
        <v>6</v>
      </c>
      <c r="F22" s="24" t="s">
        <v>7</v>
      </c>
      <c r="G22" s="32"/>
      <c r="H22" s="23" t="s">
        <v>8</v>
      </c>
      <c r="I22" s="22" t="s">
        <v>9</v>
      </c>
    </row>
    <row r="23" spans="1:9" x14ac:dyDescent="0.3">
      <c r="A23" s="20"/>
      <c r="C23" s="22"/>
      <c r="D23" s="22"/>
      <c r="E23" s="22"/>
      <c r="F23" s="25" t="s">
        <v>10</v>
      </c>
      <c r="G23" s="25" t="s">
        <v>11</v>
      </c>
      <c r="H23" s="22"/>
      <c r="I23" s="22"/>
    </row>
    <row r="24" spans="1:9" ht="32.25" customHeight="1" x14ac:dyDescent="0.3">
      <c r="A24" s="20"/>
      <c r="C24" s="28">
        <v>1</v>
      </c>
      <c r="D24" s="27" t="s">
        <v>35</v>
      </c>
      <c r="E24" s="28">
        <f>+F24+G24</f>
        <v>48</v>
      </c>
      <c r="F24" s="28">
        <v>19</v>
      </c>
      <c r="G24" s="28">
        <v>29</v>
      </c>
      <c r="H24" s="26" t="s">
        <v>36</v>
      </c>
      <c r="I24" s="31" t="s">
        <v>37</v>
      </c>
    </row>
    <row r="25" spans="1:9" ht="66" customHeight="1" x14ac:dyDescent="0.3">
      <c r="A25" s="20"/>
      <c r="C25" s="28">
        <f>1+C24</f>
        <v>2</v>
      </c>
      <c r="D25" s="27" t="s">
        <v>38</v>
      </c>
      <c r="E25" s="28">
        <f>+F25+G25</f>
        <v>10</v>
      </c>
      <c r="F25" s="28">
        <v>7</v>
      </c>
      <c r="G25" s="28">
        <v>3</v>
      </c>
      <c r="H25" s="26" t="s">
        <v>29</v>
      </c>
      <c r="I25" s="31" t="s">
        <v>37</v>
      </c>
    </row>
    <row r="26" spans="1:9" ht="29.25" customHeight="1" x14ac:dyDescent="0.3">
      <c r="A26" s="20"/>
      <c r="C26" s="27"/>
      <c r="D26" s="26" t="s">
        <v>39</v>
      </c>
      <c r="E26" s="25">
        <f>SUM(E24:E25)</f>
        <v>58</v>
      </c>
      <c r="F26" s="25">
        <f>SUM(F22:F25)</f>
        <v>26</v>
      </c>
      <c r="G26" s="25">
        <f>SUM(G22:G25)</f>
        <v>32</v>
      </c>
      <c r="H26" s="20"/>
      <c r="I26" s="20"/>
    </row>
    <row r="27" spans="1:9" x14ac:dyDescent="0.3">
      <c r="A27" s="20"/>
      <c r="B27" s="20"/>
      <c r="C27" s="32" t="s">
        <v>40</v>
      </c>
      <c r="D27" s="32"/>
      <c r="E27" s="32"/>
      <c r="F27" s="32"/>
      <c r="G27" s="32"/>
      <c r="H27" s="20"/>
    </row>
    <row r="28" spans="1:9" x14ac:dyDescent="0.3">
      <c r="A28" s="20"/>
      <c r="B28" s="20"/>
      <c r="C28" s="20"/>
      <c r="D28" s="20"/>
      <c r="E28" s="20"/>
      <c r="F28" s="20"/>
      <c r="G28" s="20"/>
      <c r="H28" s="20"/>
    </row>
    <row r="29" spans="1:9" ht="29.25" customHeight="1" x14ac:dyDescent="0.3">
      <c r="A29" s="20"/>
      <c r="B29" s="20"/>
      <c r="C29" s="35" t="s">
        <v>41</v>
      </c>
      <c r="D29" s="27" t="s">
        <v>42</v>
      </c>
      <c r="E29" s="27" t="s">
        <v>43</v>
      </c>
      <c r="F29" s="35" t="s">
        <v>44</v>
      </c>
      <c r="G29" s="35" t="s">
        <v>45</v>
      </c>
      <c r="H29" s="20"/>
    </row>
    <row r="30" spans="1:9" x14ac:dyDescent="0.3">
      <c r="A30" s="20"/>
      <c r="B30" s="20"/>
      <c r="C30" s="20" t="s">
        <v>46</v>
      </c>
      <c r="D30" s="36">
        <v>5</v>
      </c>
      <c r="E30" s="25">
        <f>+Hoja1!E12</f>
        <v>198</v>
      </c>
      <c r="F30" s="25">
        <f>+Hoja1!F12</f>
        <v>72</v>
      </c>
      <c r="G30" s="25">
        <f>+Hoja1!G12</f>
        <v>126</v>
      </c>
      <c r="H30" s="20"/>
    </row>
    <row r="31" spans="1:9" x14ac:dyDescent="0.3">
      <c r="A31" s="20"/>
      <c r="B31" s="20"/>
      <c r="C31" s="20" t="s">
        <v>47</v>
      </c>
      <c r="D31" s="36">
        <v>3</v>
      </c>
      <c r="E31" s="25">
        <f>+Hoja1!E20</f>
        <v>94</v>
      </c>
      <c r="F31" s="25">
        <f>+Hoja1!F20</f>
        <v>37</v>
      </c>
      <c r="G31" s="25">
        <f>+Hoja1!G20</f>
        <v>57</v>
      </c>
      <c r="H31" s="20"/>
    </row>
    <row r="32" spans="1:9" x14ac:dyDescent="0.3">
      <c r="A32" s="20"/>
      <c r="B32" s="20"/>
      <c r="C32" s="20" t="s">
        <v>48</v>
      </c>
      <c r="D32" s="36">
        <v>2</v>
      </c>
      <c r="E32" s="25">
        <f>+Hoja1!E26</f>
        <v>58</v>
      </c>
      <c r="F32" s="25">
        <f>+Hoja1!F26</f>
        <v>26</v>
      </c>
      <c r="G32" s="25">
        <f>+Hoja1!G26</f>
        <v>32</v>
      </c>
      <c r="H32" s="20"/>
    </row>
    <row r="33" spans="1:9" x14ac:dyDescent="0.3">
      <c r="A33" s="20"/>
      <c r="B33" s="20"/>
      <c r="C33" s="20" t="s">
        <v>49</v>
      </c>
      <c r="D33" s="36">
        <f>SUM(D30:D32)</f>
        <v>10</v>
      </c>
      <c r="E33" s="36">
        <f>SUM(E30:E32)</f>
        <v>350</v>
      </c>
      <c r="F33" s="36">
        <f>SUM(F30:F32)</f>
        <v>135</v>
      </c>
      <c r="G33" s="36">
        <f>SUM(G30:G32)</f>
        <v>215</v>
      </c>
      <c r="H33" s="36"/>
      <c r="I33" s="4"/>
    </row>
    <row r="34" spans="1:9" x14ac:dyDescent="0.3">
      <c r="A34" s="20"/>
      <c r="B34" s="20"/>
      <c r="C34" s="20" t="s">
        <v>94</v>
      </c>
      <c r="D34" s="20"/>
      <c r="E34" s="20"/>
      <c r="F34" s="20"/>
      <c r="G34" s="20"/>
      <c r="H34" s="20"/>
    </row>
    <row r="35" spans="1:9" ht="18" customHeight="1" x14ac:dyDescent="0.3">
      <c r="A35" s="20"/>
      <c r="B35" s="20"/>
      <c r="C35" s="37" t="str">
        <f>+$C$27</f>
        <v>Resumen del trimestre julio-septiembre 2023</v>
      </c>
      <c r="D35" s="37"/>
      <c r="E35" s="37"/>
      <c r="F35" s="37"/>
      <c r="G35" s="37"/>
      <c r="H35" s="37"/>
    </row>
    <row r="36" spans="1:9" ht="28.8" x14ac:dyDescent="0.3">
      <c r="A36" s="20"/>
      <c r="B36" s="20"/>
      <c r="C36" s="38" t="s">
        <v>41</v>
      </c>
      <c r="D36" s="38" t="s">
        <v>50</v>
      </c>
      <c r="E36" s="38" t="s">
        <v>51</v>
      </c>
      <c r="F36" s="38" t="s">
        <v>52</v>
      </c>
      <c r="G36" s="38" t="s">
        <v>53</v>
      </c>
      <c r="H36" s="20"/>
    </row>
    <row r="37" spans="1:9" x14ac:dyDescent="0.3">
      <c r="A37" s="20"/>
      <c r="B37" s="20"/>
      <c r="C37" s="38" t="str">
        <f>+$C$30</f>
        <v>Julio</v>
      </c>
      <c r="D37" s="38">
        <v>0</v>
      </c>
      <c r="E37" s="38">
        <v>0</v>
      </c>
      <c r="F37" s="38">
        <v>0</v>
      </c>
      <c r="G37" s="38">
        <v>0</v>
      </c>
      <c r="H37" s="20"/>
    </row>
    <row r="38" spans="1:9" x14ac:dyDescent="0.3">
      <c r="A38" s="20"/>
      <c r="B38" s="20"/>
      <c r="C38" s="38" t="str">
        <f>+$C$31</f>
        <v>Agosto</v>
      </c>
      <c r="D38" s="38">
        <v>0</v>
      </c>
      <c r="E38" s="38">
        <v>0</v>
      </c>
      <c r="F38" s="38">
        <v>0</v>
      </c>
      <c r="G38" s="38">
        <v>0</v>
      </c>
      <c r="H38" s="20"/>
    </row>
    <row r="39" spans="1:9" x14ac:dyDescent="0.3">
      <c r="A39" s="20"/>
      <c r="B39" s="20"/>
      <c r="C39" s="38" t="str">
        <f>+$C$32</f>
        <v>Septiembre</v>
      </c>
      <c r="D39" s="38">
        <v>0</v>
      </c>
      <c r="E39" s="38">
        <v>0</v>
      </c>
      <c r="F39" s="38">
        <v>0</v>
      </c>
      <c r="G39" s="38">
        <v>0</v>
      </c>
      <c r="H39" s="20"/>
    </row>
    <row r="40" spans="1:9" x14ac:dyDescent="0.3">
      <c r="A40" s="20"/>
      <c r="B40" s="20"/>
      <c r="C40" s="20" t="s">
        <v>49</v>
      </c>
      <c r="D40" s="36">
        <f>SUM(D37:D39)</f>
        <v>0</v>
      </c>
      <c r="E40" s="36">
        <f>SUM(E37:E39)</f>
        <v>0</v>
      </c>
      <c r="F40" s="36">
        <f>SUM(F37:F39)</f>
        <v>0</v>
      </c>
      <c r="G40" s="36">
        <f>SUM(G37:G39)</f>
        <v>0</v>
      </c>
      <c r="H40" s="20"/>
    </row>
    <row r="41" spans="1:9" x14ac:dyDescent="0.3">
      <c r="A41" s="20"/>
      <c r="B41" s="20"/>
      <c r="C41" s="20" t="s">
        <v>54</v>
      </c>
      <c r="D41" s="20"/>
      <c r="E41" s="36"/>
      <c r="F41" s="36"/>
      <c r="G41" s="36"/>
      <c r="H41" s="36"/>
    </row>
    <row r="42" spans="1:9" x14ac:dyDescent="0.3">
      <c r="A42" s="20"/>
      <c r="B42" s="20"/>
      <c r="C42" s="57" t="s">
        <v>98</v>
      </c>
      <c r="D42" s="39"/>
      <c r="E42" s="39"/>
      <c r="F42" s="39"/>
      <c r="G42" s="20"/>
      <c r="H42" s="20"/>
    </row>
    <row r="43" spans="1:9" x14ac:dyDescent="0.3">
      <c r="A43" s="20"/>
      <c r="B43" s="20"/>
      <c r="C43" s="38" t="s">
        <v>41</v>
      </c>
      <c r="D43" s="38" t="s">
        <v>55</v>
      </c>
      <c r="E43" s="20"/>
      <c r="F43" s="20"/>
      <c r="G43" s="20"/>
      <c r="H43" s="20"/>
    </row>
    <row r="44" spans="1:9" x14ac:dyDescent="0.3">
      <c r="A44" s="20"/>
      <c r="B44" s="20"/>
      <c r="C44" s="38" t="str">
        <f>+$C$30</f>
        <v>Julio</v>
      </c>
      <c r="D44" s="38">
        <v>5</v>
      </c>
      <c r="E44" s="20"/>
      <c r="F44" s="20"/>
      <c r="G44" s="20"/>
      <c r="H44" s="20"/>
    </row>
    <row r="45" spans="1:9" x14ac:dyDescent="0.3">
      <c r="A45" s="20"/>
      <c r="B45" s="20"/>
      <c r="C45" s="38" t="str">
        <f>+$C$31</f>
        <v>Agosto</v>
      </c>
      <c r="D45" s="38">
        <v>1</v>
      </c>
      <c r="E45" s="20"/>
      <c r="F45" s="20"/>
      <c r="G45" s="20"/>
      <c r="H45" s="20"/>
    </row>
    <row r="46" spans="1:9" x14ac:dyDescent="0.3">
      <c r="A46" s="20"/>
      <c r="B46" s="20"/>
      <c r="C46" s="38" t="str">
        <f>+$C$32</f>
        <v>Septiembre</v>
      </c>
      <c r="D46" s="38">
        <v>1</v>
      </c>
      <c r="E46" s="20"/>
      <c r="F46" s="20"/>
      <c r="G46" s="20"/>
      <c r="H46" s="20"/>
    </row>
    <row r="47" spans="1:9" x14ac:dyDescent="0.3">
      <c r="A47" s="20"/>
      <c r="B47" s="20"/>
      <c r="C47" s="40" t="s">
        <v>56</v>
      </c>
      <c r="D47" s="36">
        <f>SUM(D44:D46)</f>
        <v>7</v>
      </c>
      <c r="E47" s="20"/>
      <c r="F47" s="20"/>
      <c r="G47" s="20"/>
      <c r="H47" s="20"/>
    </row>
    <row r="48" spans="1:9" x14ac:dyDescent="0.3">
      <c r="A48" s="56"/>
      <c r="B48" s="56"/>
      <c r="C48" s="56" t="s">
        <v>93</v>
      </c>
      <c r="D48" s="20"/>
      <c r="E48" s="20"/>
      <c r="F48" s="20"/>
      <c r="G48" s="20"/>
      <c r="H48" s="20"/>
    </row>
    <row r="49" spans="1:8" x14ac:dyDescent="0.3">
      <c r="A49" s="20"/>
      <c r="B49" s="20"/>
      <c r="C49" s="42" t="s">
        <v>57</v>
      </c>
      <c r="D49" s="42" t="s">
        <v>55</v>
      </c>
      <c r="E49" s="20"/>
      <c r="F49" s="20"/>
      <c r="G49" s="20"/>
      <c r="H49" s="20"/>
    </row>
    <row r="50" spans="1:8" x14ac:dyDescent="0.3">
      <c r="A50" s="20"/>
      <c r="B50" s="20"/>
      <c r="C50" s="6" t="s">
        <v>58</v>
      </c>
      <c r="D50" s="42">
        <v>47</v>
      </c>
      <c r="E50" s="20"/>
      <c r="F50" s="20"/>
      <c r="G50" s="20"/>
      <c r="H50" s="20"/>
    </row>
    <row r="51" spans="1:8" x14ac:dyDescent="0.3">
      <c r="A51" s="20"/>
      <c r="B51" s="20"/>
      <c r="C51" s="43" t="s">
        <v>59</v>
      </c>
      <c r="D51" s="42">
        <v>10</v>
      </c>
      <c r="E51" s="20"/>
      <c r="F51" s="20"/>
      <c r="G51" s="20"/>
      <c r="H51" s="20"/>
    </row>
    <row r="52" spans="1:8" x14ac:dyDescent="0.3">
      <c r="A52" s="20"/>
      <c r="B52" s="20"/>
      <c r="C52" s="43" t="s">
        <v>60</v>
      </c>
      <c r="D52" s="42">
        <v>1</v>
      </c>
      <c r="E52" s="20"/>
      <c r="F52" s="20"/>
      <c r="G52" s="20"/>
      <c r="H52" s="20"/>
    </row>
    <row r="53" spans="1:8" x14ac:dyDescent="0.3">
      <c r="A53" s="20"/>
      <c r="B53" s="20"/>
      <c r="C53" s="44" t="s">
        <v>61</v>
      </c>
      <c r="D53" s="42">
        <v>3</v>
      </c>
      <c r="E53" s="20"/>
      <c r="F53" s="20"/>
      <c r="G53" s="20"/>
      <c r="H53" s="20"/>
    </row>
    <row r="54" spans="1:8" x14ac:dyDescent="0.3">
      <c r="A54" s="20"/>
      <c r="B54" s="20"/>
      <c r="C54" s="44" t="s">
        <v>62</v>
      </c>
      <c r="D54" s="42">
        <v>25</v>
      </c>
      <c r="E54" s="20"/>
      <c r="F54" s="20"/>
      <c r="G54" s="20"/>
      <c r="H54" s="20"/>
    </row>
    <row r="55" spans="1:8" x14ac:dyDescent="0.3">
      <c r="A55" s="20"/>
      <c r="B55" s="20"/>
      <c r="C55" s="45" t="s">
        <v>49</v>
      </c>
      <c r="D55" s="42">
        <f>SUM(D50:D54)</f>
        <v>86</v>
      </c>
      <c r="E55" s="20"/>
      <c r="F55" s="20"/>
      <c r="G55" s="20"/>
      <c r="H55" s="20"/>
    </row>
    <row r="56" spans="1:8" x14ac:dyDescent="0.3">
      <c r="A56" s="20"/>
      <c r="B56" s="20"/>
      <c r="C56" s="46">
        <v>45139</v>
      </c>
      <c r="D56" s="20"/>
      <c r="E56" s="20"/>
      <c r="F56" s="20"/>
      <c r="G56" s="20"/>
      <c r="H56" s="20"/>
    </row>
    <row r="57" spans="1:8" x14ac:dyDescent="0.3">
      <c r="A57" s="20"/>
      <c r="B57" s="20"/>
      <c r="C57" s="42" t="s">
        <v>57</v>
      </c>
      <c r="D57" s="42" t="s">
        <v>55</v>
      </c>
      <c r="E57" s="20"/>
      <c r="F57" s="20"/>
      <c r="G57" s="20"/>
      <c r="H57" s="20"/>
    </row>
    <row r="58" spans="1:8" x14ac:dyDescent="0.3">
      <c r="A58" s="20"/>
      <c r="B58" s="20"/>
      <c r="C58" s="6" t="s">
        <v>58</v>
      </c>
      <c r="D58" s="42">
        <v>12</v>
      </c>
      <c r="E58" s="20"/>
      <c r="F58" s="20"/>
      <c r="G58" s="20"/>
      <c r="H58" s="20"/>
    </row>
    <row r="59" spans="1:8" x14ac:dyDescent="0.3">
      <c r="A59" s="20"/>
      <c r="B59" s="20"/>
      <c r="C59" s="43" t="s">
        <v>59</v>
      </c>
      <c r="D59" s="42">
        <v>3</v>
      </c>
      <c r="E59" s="20"/>
      <c r="F59" s="20"/>
      <c r="G59" s="20"/>
      <c r="H59" s="20"/>
    </row>
    <row r="60" spans="1:8" x14ac:dyDescent="0.3">
      <c r="A60" s="20"/>
      <c r="B60" s="20"/>
      <c r="C60" s="43" t="s">
        <v>60</v>
      </c>
      <c r="D60" s="42">
        <v>3</v>
      </c>
      <c r="E60" s="20"/>
      <c r="F60" s="20"/>
      <c r="G60" s="20"/>
      <c r="H60" s="20"/>
    </row>
    <row r="61" spans="1:8" x14ac:dyDescent="0.3">
      <c r="A61" s="20"/>
      <c r="B61" s="20"/>
      <c r="C61" s="44" t="s">
        <v>61</v>
      </c>
      <c r="D61" s="42">
        <v>0</v>
      </c>
      <c r="E61" s="20"/>
      <c r="F61" s="20"/>
      <c r="G61" s="20"/>
      <c r="H61" s="20"/>
    </row>
    <row r="62" spans="1:8" x14ac:dyDescent="0.3">
      <c r="A62" s="20"/>
      <c r="B62" s="20"/>
      <c r="C62" s="44" t="s">
        <v>62</v>
      </c>
      <c r="D62" s="42">
        <v>6</v>
      </c>
      <c r="E62" s="20"/>
      <c r="F62" s="20"/>
      <c r="G62" s="20"/>
      <c r="H62" s="20"/>
    </row>
    <row r="63" spans="1:8" x14ac:dyDescent="0.3">
      <c r="A63" s="20"/>
      <c r="B63" s="20"/>
      <c r="C63" s="45" t="s">
        <v>49</v>
      </c>
      <c r="D63" s="42">
        <f>SUM(D58:D62)</f>
        <v>24</v>
      </c>
      <c r="E63" s="20"/>
      <c r="F63" s="20"/>
      <c r="G63" s="20"/>
      <c r="H63" s="20"/>
    </row>
    <row r="64" spans="1:8" x14ac:dyDescent="0.3">
      <c r="A64" s="20"/>
      <c r="B64" s="20"/>
      <c r="C64" s="42" t="s">
        <v>57</v>
      </c>
      <c r="D64" s="42" t="s">
        <v>55</v>
      </c>
      <c r="E64" s="20"/>
      <c r="F64" s="20"/>
      <c r="G64" s="20"/>
      <c r="H64" s="20"/>
    </row>
    <row r="65" spans="1:8" x14ac:dyDescent="0.3">
      <c r="A65" s="20"/>
      <c r="B65" s="20"/>
      <c r="C65" s="6" t="s">
        <v>58</v>
      </c>
      <c r="D65" s="42">
        <v>7</v>
      </c>
      <c r="E65" s="20"/>
      <c r="F65" s="20"/>
      <c r="G65" s="20"/>
      <c r="H65" s="20"/>
    </row>
    <row r="66" spans="1:8" x14ac:dyDescent="0.3">
      <c r="A66" s="20"/>
      <c r="B66" s="20"/>
      <c r="C66" s="43" t="s">
        <v>59</v>
      </c>
      <c r="D66" s="42">
        <v>2</v>
      </c>
      <c r="E66" s="20"/>
      <c r="F66" s="20"/>
      <c r="G66" s="20"/>
      <c r="H66" s="20"/>
    </row>
    <row r="67" spans="1:8" x14ac:dyDescent="0.3">
      <c r="A67" s="20"/>
      <c r="B67" s="20"/>
      <c r="C67" s="43" t="s">
        <v>60</v>
      </c>
      <c r="D67" s="42">
        <v>1</v>
      </c>
      <c r="E67" s="20"/>
      <c r="F67" s="20"/>
      <c r="G67" s="20"/>
      <c r="H67" s="20"/>
    </row>
    <row r="68" spans="1:8" x14ac:dyDescent="0.3">
      <c r="A68" s="20"/>
      <c r="B68" s="20"/>
      <c r="C68" s="44" t="s">
        <v>61</v>
      </c>
      <c r="D68" s="42">
        <v>2</v>
      </c>
      <c r="E68" s="20"/>
      <c r="F68" s="20"/>
      <c r="G68" s="20"/>
      <c r="H68" s="20"/>
    </row>
    <row r="69" spans="1:8" x14ac:dyDescent="0.3">
      <c r="A69" s="20"/>
      <c r="B69" s="20"/>
      <c r="C69" s="44" t="s">
        <v>62</v>
      </c>
      <c r="D69" s="42">
        <v>7</v>
      </c>
      <c r="E69" s="20"/>
      <c r="F69" s="20"/>
      <c r="G69" s="20"/>
      <c r="H69" s="20"/>
    </row>
    <row r="70" spans="1:8" x14ac:dyDescent="0.3">
      <c r="A70" s="20"/>
      <c r="B70" s="20"/>
      <c r="C70" s="45" t="s">
        <v>49</v>
      </c>
      <c r="D70" s="42">
        <f>SUM(D65:D69)</f>
        <v>19</v>
      </c>
      <c r="E70" s="20"/>
      <c r="F70" s="20"/>
      <c r="G70" s="20"/>
      <c r="H70" s="20"/>
    </row>
    <row r="71" spans="1:8" x14ac:dyDescent="0.3">
      <c r="A71" s="20"/>
      <c r="B71" s="20"/>
      <c r="C71" s="20" t="s">
        <v>63</v>
      </c>
      <c r="D71" s="20"/>
      <c r="E71" s="20"/>
      <c r="F71" s="20"/>
      <c r="G71" s="20"/>
      <c r="H71" s="20"/>
    </row>
    <row r="72" spans="1:8" x14ac:dyDescent="0.3">
      <c r="A72" s="20"/>
      <c r="B72" s="20"/>
      <c r="C72" s="37" t="str">
        <f>+$C$35</f>
        <v>Resumen del trimestre julio-septiembre 2023</v>
      </c>
      <c r="D72" s="37"/>
      <c r="E72" s="37"/>
      <c r="F72" s="37"/>
      <c r="G72" s="37"/>
      <c r="H72" s="37"/>
    </row>
    <row r="73" spans="1:8" x14ac:dyDescent="0.3">
      <c r="A73" s="20"/>
      <c r="B73" s="20"/>
      <c r="C73" s="42" t="s">
        <v>57</v>
      </c>
      <c r="D73" s="42" t="s">
        <v>55</v>
      </c>
      <c r="E73" s="20"/>
      <c r="F73" s="20"/>
      <c r="G73" s="20"/>
      <c r="H73" s="20"/>
    </row>
    <row r="74" spans="1:8" x14ac:dyDescent="0.3">
      <c r="A74" s="20"/>
      <c r="B74" s="20"/>
      <c r="C74" s="6" t="s">
        <v>58</v>
      </c>
      <c r="D74" s="42">
        <f>+D65+D58+D50</f>
        <v>66</v>
      </c>
      <c r="E74" s="20"/>
      <c r="F74" s="20"/>
      <c r="G74" s="20"/>
      <c r="H74" s="20"/>
    </row>
    <row r="75" spans="1:8" x14ac:dyDescent="0.3">
      <c r="A75" s="20"/>
      <c r="B75" s="20"/>
      <c r="C75" s="43" t="s">
        <v>59</v>
      </c>
      <c r="D75" s="42">
        <f>+D66+D59+D51</f>
        <v>15</v>
      </c>
      <c r="E75" s="20"/>
      <c r="F75" s="20"/>
      <c r="G75" s="20"/>
      <c r="H75" s="20"/>
    </row>
    <row r="76" spans="1:8" x14ac:dyDescent="0.3">
      <c r="A76" s="20"/>
      <c r="B76" s="20"/>
      <c r="C76" s="43" t="s">
        <v>60</v>
      </c>
      <c r="D76" s="42">
        <f>+D67+D60+D52</f>
        <v>5</v>
      </c>
      <c r="E76" s="20"/>
      <c r="F76" s="20"/>
      <c r="G76" s="20"/>
      <c r="H76" s="20"/>
    </row>
    <row r="77" spans="1:8" x14ac:dyDescent="0.3">
      <c r="A77" s="20"/>
      <c r="B77" s="20"/>
      <c r="C77" s="44" t="s">
        <v>61</v>
      </c>
      <c r="D77" s="42">
        <f>+D68+D61+D53</f>
        <v>5</v>
      </c>
      <c r="E77" s="20"/>
      <c r="F77" s="20"/>
      <c r="G77" s="20"/>
      <c r="H77" s="20"/>
    </row>
    <row r="78" spans="1:8" x14ac:dyDescent="0.3">
      <c r="A78" s="20"/>
      <c r="B78" s="20"/>
      <c r="C78" s="44" t="s">
        <v>62</v>
      </c>
      <c r="D78" s="42">
        <f>+D69+D62+D54</f>
        <v>38</v>
      </c>
      <c r="E78" s="20"/>
      <c r="F78" s="20"/>
      <c r="G78" s="20"/>
      <c r="H78" s="20"/>
    </row>
    <row r="79" spans="1:8" x14ac:dyDescent="0.3">
      <c r="A79" s="20"/>
      <c r="B79" s="20"/>
      <c r="C79" s="45" t="s">
        <v>49</v>
      </c>
      <c r="D79" s="42">
        <f>SUM(D74:D78)</f>
        <v>129</v>
      </c>
      <c r="E79" s="20"/>
      <c r="F79" s="20"/>
      <c r="G79" s="20"/>
      <c r="H79" s="20"/>
    </row>
    <row r="80" spans="1:8" x14ac:dyDescent="0.3">
      <c r="A80" s="20"/>
      <c r="B80" s="20"/>
      <c r="C80" s="20" t="s">
        <v>92</v>
      </c>
      <c r="D80" s="20"/>
      <c r="E80" s="20"/>
      <c r="F80" s="20"/>
      <c r="G80" s="20"/>
      <c r="H80" s="20"/>
    </row>
    <row r="81" spans="1:12" x14ac:dyDescent="0.3">
      <c r="A81" s="20"/>
      <c r="B81" s="20"/>
      <c r="C81" s="17" t="s">
        <v>64</v>
      </c>
      <c r="D81" s="47"/>
      <c r="E81" s="13"/>
      <c r="F81" s="20"/>
      <c r="G81" s="20"/>
      <c r="H81" s="20"/>
    </row>
    <row r="82" spans="1:12" x14ac:dyDescent="0.3">
      <c r="A82" s="20"/>
      <c r="B82" s="20"/>
      <c r="C82" s="37" t="str">
        <f>+$C$35</f>
        <v>Resumen del trimestre julio-septiembre 2023</v>
      </c>
      <c r="D82" s="37"/>
      <c r="E82" s="37"/>
      <c r="F82" s="37"/>
      <c r="G82" s="37"/>
      <c r="H82" s="37"/>
    </row>
    <row r="83" spans="1:12" x14ac:dyDescent="0.3">
      <c r="A83" s="20"/>
      <c r="B83" s="20"/>
      <c r="C83" s="6" t="s">
        <v>7</v>
      </c>
      <c r="D83" s="7" t="s">
        <v>55</v>
      </c>
      <c r="E83" s="7" t="s">
        <v>65</v>
      </c>
      <c r="F83" s="20"/>
      <c r="G83" s="20"/>
      <c r="H83" s="20"/>
    </row>
    <row r="84" spans="1:12" x14ac:dyDescent="0.3">
      <c r="A84" s="20"/>
      <c r="B84" s="20"/>
      <c r="C84" s="6" t="s">
        <v>44</v>
      </c>
      <c r="D84" s="7">
        <v>554</v>
      </c>
      <c r="E84" s="59">
        <f>+D84/D86</f>
        <v>0.84580152671755726</v>
      </c>
      <c r="F84" s="20"/>
      <c r="G84" s="20"/>
      <c r="H84" s="20"/>
    </row>
    <row r="85" spans="1:12" x14ac:dyDescent="0.3">
      <c r="A85" s="20"/>
      <c r="B85" s="20"/>
      <c r="C85" s="6" t="s">
        <v>45</v>
      </c>
      <c r="D85" s="7">
        <v>101</v>
      </c>
      <c r="E85" s="59">
        <f>+D85/D86</f>
        <v>0.15419847328244274</v>
      </c>
      <c r="F85" s="20"/>
      <c r="G85" s="20"/>
      <c r="H85" s="20"/>
    </row>
    <row r="86" spans="1:12" ht="15" customHeight="1" x14ac:dyDescent="0.3">
      <c r="A86" s="20"/>
      <c r="B86" s="20"/>
      <c r="C86" s="6" t="s">
        <v>66</v>
      </c>
      <c r="D86" s="14">
        <f>SUM(D84:D85)</f>
        <v>655</v>
      </c>
      <c r="E86" s="59">
        <f>SUM(E84:E85)</f>
        <v>1</v>
      </c>
      <c r="F86" s="13"/>
      <c r="G86" s="13"/>
      <c r="H86" s="13"/>
      <c r="I86" s="5"/>
      <c r="J86" s="5"/>
      <c r="K86" s="5"/>
      <c r="L86" s="5"/>
    </row>
    <row r="87" spans="1:12" ht="15.75" customHeight="1" x14ac:dyDescent="0.3">
      <c r="A87" s="20"/>
      <c r="B87" s="20"/>
      <c r="C87" s="17" t="s">
        <v>67</v>
      </c>
      <c r="D87" s="17"/>
      <c r="E87" s="17"/>
      <c r="F87" s="17"/>
      <c r="G87" s="20"/>
      <c r="H87" s="20"/>
    </row>
    <row r="88" spans="1:12" x14ac:dyDescent="0.3">
      <c r="A88" s="20"/>
      <c r="B88" s="20"/>
      <c r="C88" s="37" t="str">
        <f>+$C$35</f>
        <v>Resumen del trimestre julio-septiembre 2023</v>
      </c>
      <c r="D88" s="37"/>
      <c r="E88" s="37"/>
      <c r="F88" s="37"/>
      <c r="G88" s="37"/>
      <c r="H88" s="37"/>
    </row>
    <row r="89" spans="1:12" x14ac:dyDescent="0.3">
      <c r="A89" s="20"/>
      <c r="B89" s="20"/>
      <c r="C89" s="6" t="s">
        <v>7</v>
      </c>
      <c r="D89" s="7" t="s">
        <v>55</v>
      </c>
      <c r="E89" s="7" t="s">
        <v>65</v>
      </c>
      <c r="F89" s="20"/>
      <c r="G89" s="20"/>
      <c r="H89" s="20"/>
    </row>
    <row r="90" spans="1:12" x14ac:dyDescent="0.3">
      <c r="A90" s="20"/>
      <c r="B90" s="20"/>
      <c r="C90" s="6" t="s">
        <v>44</v>
      </c>
      <c r="D90" s="7">
        <v>128</v>
      </c>
      <c r="E90" s="58">
        <f>+D90/100</f>
        <v>1.28</v>
      </c>
      <c r="F90" s="20"/>
      <c r="G90" s="20"/>
      <c r="H90" s="20"/>
    </row>
    <row r="91" spans="1:12" x14ac:dyDescent="0.3">
      <c r="A91" s="20"/>
      <c r="B91" s="20"/>
      <c r="C91" s="6" t="s">
        <v>45</v>
      </c>
      <c r="D91" s="7">
        <v>60</v>
      </c>
      <c r="E91" s="58">
        <f t="shared" ref="E91:E92" si="0">+D91/100</f>
        <v>0.6</v>
      </c>
      <c r="F91" s="20"/>
      <c r="G91" s="20"/>
      <c r="H91" s="20"/>
    </row>
    <row r="92" spans="1:12" x14ac:dyDescent="0.3">
      <c r="A92" s="20"/>
      <c r="B92" s="20"/>
      <c r="C92" s="6" t="s">
        <v>66</v>
      </c>
      <c r="D92" s="14">
        <f>SUM(D90:D91)</f>
        <v>188</v>
      </c>
      <c r="E92" s="58">
        <f t="shared" si="0"/>
        <v>1.88</v>
      </c>
      <c r="F92" s="20"/>
      <c r="G92" s="20"/>
      <c r="H92" s="20"/>
    </row>
    <row r="93" spans="1:12" x14ac:dyDescent="0.3">
      <c r="A93" s="20"/>
      <c r="B93" s="20"/>
      <c r="C93" s="41" t="s">
        <v>68</v>
      </c>
      <c r="D93" s="41"/>
      <c r="E93" s="41"/>
      <c r="F93" s="41"/>
      <c r="G93" s="41"/>
      <c r="H93" s="20"/>
    </row>
    <row r="94" spans="1:12" x14ac:dyDescent="0.3">
      <c r="A94" s="20"/>
      <c r="B94" s="20"/>
      <c r="C94" s="48" t="str">
        <f>+$C$88</f>
        <v>Resumen del trimestre julio-septiembre 2023</v>
      </c>
      <c r="D94" s="37"/>
      <c r="E94" s="37"/>
      <c r="F94" s="20"/>
      <c r="G94" s="20"/>
      <c r="H94" s="20"/>
    </row>
    <row r="95" spans="1:12" x14ac:dyDescent="0.3">
      <c r="A95" s="20"/>
      <c r="B95" s="20"/>
      <c r="C95" s="20" t="s">
        <v>57</v>
      </c>
      <c r="D95" s="25" t="s">
        <v>55</v>
      </c>
      <c r="E95" s="25" t="s">
        <v>65</v>
      </c>
      <c r="F95" s="20"/>
      <c r="G95" s="20"/>
      <c r="H95" s="20"/>
    </row>
    <row r="96" spans="1:12" x14ac:dyDescent="0.3">
      <c r="A96" s="20"/>
      <c r="B96" s="20"/>
      <c r="C96" s="6" t="s">
        <v>69</v>
      </c>
      <c r="D96" s="7">
        <v>955</v>
      </c>
      <c r="E96" s="15">
        <f t="shared" ref="E96:E107" si="1">+D96/$D$108</f>
        <v>0.43154089471305918</v>
      </c>
      <c r="F96" s="20"/>
      <c r="G96" s="20"/>
      <c r="H96" s="20"/>
    </row>
    <row r="97" spans="1:8" x14ac:dyDescent="0.3">
      <c r="A97" s="20"/>
      <c r="B97" s="20"/>
      <c r="C97" s="6" t="s">
        <v>70</v>
      </c>
      <c r="D97" s="7">
        <v>525</v>
      </c>
      <c r="E97" s="15">
        <f t="shared" si="1"/>
        <v>0.23723452327157704</v>
      </c>
      <c r="F97" s="20"/>
      <c r="G97" s="20"/>
      <c r="H97" s="20"/>
    </row>
    <row r="98" spans="1:8" x14ac:dyDescent="0.3">
      <c r="A98" s="20"/>
      <c r="B98" s="20"/>
      <c r="C98" s="6" t="s">
        <v>71</v>
      </c>
      <c r="D98" s="7">
        <v>210</v>
      </c>
      <c r="E98" s="15">
        <f t="shared" si="1"/>
        <v>9.4893809308630811E-2</v>
      </c>
      <c r="F98" s="20"/>
      <c r="G98" s="20"/>
      <c r="H98" s="20"/>
    </row>
    <row r="99" spans="1:8" x14ac:dyDescent="0.3">
      <c r="A99" s="20"/>
      <c r="B99" s="20"/>
      <c r="C99" s="6" t="s">
        <v>72</v>
      </c>
      <c r="D99" s="7">
        <v>209</v>
      </c>
      <c r="E99" s="16">
        <f t="shared" si="1"/>
        <v>9.4441934026208763E-2</v>
      </c>
      <c r="F99" s="20"/>
      <c r="G99" s="20"/>
      <c r="H99" s="20"/>
    </row>
    <row r="100" spans="1:8" x14ac:dyDescent="0.3">
      <c r="A100" s="20"/>
      <c r="B100" s="20"/>
      <c r="C100" s="6" t="s">
        <v>73</v>
      </c>
      <c r="D100" s="7">
        <v>93</v>
      </c>
      <c r="E100" s="15">
        <f t="shared" si="1"/>
        <v>4.202440126525079E-2</v>
      </c>
      <c r="F100" s="20"/>
      <c r="G100" s="20"/>
      <c r="H100" s="20"/>
    </row>
    <row r="101" spans="1:8" x14ac:dyDescent="0.3">
      <c r="A101" s="20"/>
      <c r="B101" s="20"/>
      <c r="C101" s="6" t="s">
        <v>74</v>
      </c>
      <c r="D101" s="7">
        <v>87</v>
      </c>
      <c r="E101" s="15">
        <f t="shared" si="1"/>
        <v>3.9313149570718485E-2</v>
      </c>
      <c r="F101" s="20"/>
      <c r="G101" s="20"/>
      <c r="H101" s="20"/>
    </row>
    <row r="102" spans="1:8" x14ac:dyDescent="0.3">
      <c r="A102" s="20"/>
      <c r="B102" s="20"/>
      <c r="C102" s="6" t="s">
        <v>75</v>
      </c>
      <c r="D102" s="7">
        <v>61</v>
      </c>
      <c r="E102" s="15">
        <f t="shared" si="1"/>
        <v>2.7564392227745142E-2</v>
      </c>
      <c r="F102" s="20"/>
      <c r="G102" s="20"/>
      <c r="H102" s="20"/>
    </row>
    <row r="103" spans="1:8" x14ac:dyDescent="0.3">
      <c r="A103" s="20"/>
      <c r="B103" s="20"/>
      <c r="C103" s="6" t="s">
        <v>76</v>
      </c>
      <c r="D103" s="7">
        <v>23</v>
      </c>
      <c r="E103" s="15">
        <f t="shared" si="1"/>
        <v>1.0393131495707185E-2</v>
      </c>
      <c r="F103" s="20"/>
      <c r="G103" s="20"/>
      <c r="H103" s="20"/>
    </row>
    <row r="104" spans="1:8" x14ac:dyDescent="0.3">
      <c r="A104" s="20"/>
      <c r="B104" s="20"/>
      <c r="C104" s="6" t="s">
        <v>77</v>
      </c>
      <c r="D104" s="7">
        <v>18</v>
      </c>
      <c r="E104" s="15">
        <f t="shared" si="1"/>
        <v>8.1337550835969274E-3</v>
      </c>
      <c r="F104" s="20"/>
      <c r="G104" s="20"/>
      <c r="H104" s="20"/>
    </row>
    <row r="105" spans="1:8" x14ac:dyDescent="0.3">
      <c r="A105" s="20"/>
      <c r="B105" s="20"/>
      <c r="C105" s="20" t="s">
        <v>78</v>
      </c>
      <c r="D105" s="7">
        <v>18</v>
      </c>
      <c r="E105" s="15">
        <f t="shared" si="1"/>
        <v>8.1337550835969274E-3</v>
      </c>
      <c r="F105" s="20"/>
      <c r="G105" s="20"/>
      <c r="H105" s="20"/>
    </row>
    <row r="106" spans="1:8" x14ac:dyDescent="0.3">
      <c r="A106" s="20"/>
      <c r="B106" s="20"/>
      <c r="C106" s="6" t="s">
        <v>79</v>
      </c>
      <c r="D106" s="7">
        <v>9</v>
      </c>
      <c r="E106" s="16">
        <f t="shared" si="1"/>
        <v>4.0668775417984637E-3</v>
      </c>
      <c r="F106" s="20"/>
      <c r="G106" s="20"/>
      <c r="H106" s="20"/>
    </row>
    <row r="107" spans="1:8" x14ac:dyDescent="0.3">
      <c r="A107" s="20"/>
      <c r="B107" s="20"/>
      <c r="C107" s="6" t="s">
        <v>80</v>
      </c>
      <c r="D107" s="7">
        <v>5</v>
      </c>
      <c r="E107" s="16">
        <f t="shared" si="1"/>
        <v>2.2593764121102574E-3</v>
      </c>
      <c r="F107" s="20"/>
      <c r="G107" s="20"/>
      <c r="H107" s="20"/>
    </row>
    <row r="108" spans="1:8" x14ac:dyDescent="0.3">
      <c r="A108" s="20"/>
      <c r="B108" s="20"/>
      <c r="C108" s="40" t="s">
        <v>66</v>
      </c>
      <c r="D108" s="25">
        <f>SUM(D96:D107)</f>
        <v>2213</v>
      </c>
      <c r="E108" s="49">
        <f>SUM(E96:E107)</f>
        <v>1</v>
      </c>
      <c r="F108" s="20"/>
      <c r="G108" s="20"/>
      <c r="H108" s="20"/>
    </row>
    <row r="109" spans="1:8" x14ac:dyDescent="0.3">
      <c r="A109" s="20"/>
      <c r="B109" s="20"/>
      <c r="C109" s="20" t="s">
        <v>81</v>
      </c>
      <c r="D109" s="20"/>
      <c r="E109" s="20"/>
      <c r="F109" s="20"/>
      <c r="G109" s="20"/>
      <c r="H109" s="20"/>
    </row>
    <row r="110" spans="1:8" x14ac:dyDescent="0.3">
      <c r="A110" s="20"/>
      <c r="B110" s="20"/>
      <c r="C110" s="48" t="str">
        <f>+$C$88</f>
        <v>Resumen del trimestre julio-septiembre 2023</v>
      </c>
      <c r="D110" s="37"/>
      <c r="E110" s="37"/>
      <c r="F110" s="20"/>
      <c r="G110" s="20"/>
      <c r="H110" s="20"/>
    </row>
    <row r="111" spans="1:8" ht="28.8" x14ac:dyDescent="0.3">
      <c r="A111" s="20"/>
      <c r="B111" s="20"/>
      <c r="C111" s="35" t="s">
        <v>41</v>
      </c>
      <c r="D111" s="25" t="s">
        <v>82</v>
      </c>
      <c r="E111" s="38" t="s">
        <v>83</v>
      </c>
      <c r="F111" s="20"/>
      <c r="G111" s="20"/>
      <c r="H111" s="20"/>
    </row>
    <row r="112" spans="1:8" x14ac:dyDescent="0.3">
      <c r="A112" s="20"/>
      <c r="B112" s="20"/>
      <c r="C112" s="53" t="str">
        <f>+$C$30</f>
        <v>Julio</v>
      </c>
      <c r="D112" s="50">
        <v>281</v>
      </c>
      <c r="E112" s="50">
        <v>1.05</v>
      </c>
      <c r="F112" s="20"/>
      <c r="G112" s="20"/>
      <c r="H112" s="20"/>
    </row>
    <row r="113" spans="1:12" x14ac:dyDescent="0.3">
      <c r="A113" s="20"/>
      <c r="B113" s="20"/>
      <c r="C113" s="53" t="str">
        <f>+$C$31</f>
        <v>Agosto</v>
      </c>
      <c r="D113" s="50">
        <v>191</v>
      </c>
      <c r="E113" s="50">
        <v>1.1100000000000001</v>
      </c>
      <c r="F113" s="20"/>
      <c r="G113" s="20"/>
      <c r="H113" s="20"/>
    </row>
    <row r="114" spans="1:12" x14ac:dyDescent="0.3">
      <c r="A114" s="20"/>
      <c r="B114" s="20"/>
      <c r="C114" s="53" t="str">
        <f>+$C$32</f>
        <v>Septiembre</v>
      </c>
      <c r="D114" s="50">
        <v>187</v>
      </c>
      <c r="E114" s="50">
        <v>1.1200000000000001</v>
      </c>
      <c r="F114" s="20"/>
      <c r="G114" s="20"/>
      <c r="H114" s="20"/>
    </row>
    <row r="115" spans="1:12" x14ac:dyDescent="0.3">
      <c r="A115" s="20"/>
      <c r="B115" s="20"/>
      <c r="C115" s="40" t="s">
        <v>66</v>
      </c>
      <c r="D115" s="19">
        <f>SUM(D112:D114)</f>
        <v>659</v>
      </c>
      <c r="E115" s="19">
        <v>1.0900000000000001</v>
      </c>
      <c r="F115" s="20"/>
      <c r="G115" s="20"/>
      <c r="H115" s="20"/>
    </row>
    <row r="116" spans="1:12" x14ac:dyDescent="0.3">
      <c r="A116" s="56"/>
      <c r="B116" s="56"/>
      <c r="C116" s="56" t="s">
        <v>84</v>
      </c>
      <c r="D116" s="56"/>
      <c r="E116" s="20"/>
      <c r="F116" s="20"/>
      <c r="G116" s="20"/>
      <c r="H116" s="20"/>
      <c r="L116" s="8"/>
    </row>
    <row r="117" spans="1:12" ht="18.75" customHeight="1" x14ac:dyDescent="0.3">
      <c r="A117" s="20"/>
      <c r="B117" s="20"/>
      <c r="C117" s="54" t="s">
        <v>85</v>
      </c>
      <c r="D117" s="25"/>
      <c r="E117" s="25"/>
      <c r="F117" s="20"/>
      <c r="G117" s="20"/>
      <c r="H117" s="20"/>
      <c r="L117" s="8"/>
    </row>
    <row r="118" spans="1:12" x14ac:dyDescent="0.3">
      <c r="A118" s="20"/>
      <c r="B118" s="20"/>
      <c r="C118" s="54" t="s">
        <v>86</v>
      </c>
      <c r="D118" s="25" t="str">
        <f>+C112</f>
        <v>Julio</v>
      </c>
      <c r="E118" s="25"/>
      <c r="F118" s="20"/>
      <c r="G118" s="20"/>
      <c r="H118" s="20"/>
    </row>
    <row r="119" spans="1:12" x14ac:dyDescent="0.3">
      <c r="A119" s="20"/>
      <c r="B119" s="20"/>
      <c r="C119" s="13" t="s">
        <v>87</v>
      </c>
      <c r="D119" s="7" t="s">
        <v>55</v>
      </c>
      <c r="E119" s="25"/>
      <c r="F119" s="20"/>
      <c r="G119" s="20"/>
      <c r="H119" s="20"/>
    </row>
    <row r="120" spans="1:12" x14ac:dyDescent="0.3">
      <c r="A120" s="20"/>
      <c r="B120" s="20"/>
      <c r="C120" s="13" t="s">
        <v>88</v>
      </c>
      <c r="D120" s="18">
        <v>385</v>
      </c>
      <c r="E120" s="25"/>
      <c r="F120" s="20"/>
      <c r="G120" s="20"/>
      <c r="H120" s="20"/>
    </row>
    <row r="121" spans="1:12" x14ac:dyDescent="0.3">
      <c r="A121" s="20"/>
      <c r="B121" s="20"/>
      <c r="C121" s="13" t="s">
        <v>89</v>
      </c>
      <c r="D121" s="18">
        <v>595</v>
      </c>
      <c r="E121" s="25"/>
      <c r="F121" s="20"/>
      <c r="G121" s="20"/>
      <c r="H121" s="20"/>
    </row>
    <row r="122" spans="1:12" x14ac:dyDescent="0.3">
      <c r="A122" s="20"/>
      <c r="B122" s="20"/>
      <c r="C122" s="13" t="s">
        <v>90</v>
      </c>
      <c r="D122" s="18">
        <v>4</v>
      </c>
      <c r="E122" s="25"/>
      <c r="F122" s="20"/>
      <c r="G122" s="20"/>
      <c r="H122" s="20"/>
    </row>
    <row r="123" spans="1:12" x14ac:dyDescent="0.3">
      <c r="A123" s="20"/>
      <c r="B123" s="20"/>
      <c r="C123" s="13" t="s">
        <v>91</v>
      </c>
      <c r="D123" s="18">
        <f>SUM(D120:D122)</f>
        <v>984</v>
      </c>
      <c r="E123" s="25"/>
      <c r="F123" s="20"/>
      <c r="G123" s="20"/>
      <c r="H123" s="20"/>
    </row>
    <row r="124" spans="1:12" x14ac:dyDescent="0.3">
      <c r="A124" s="20"/>
      <c r="B124" s="20"/>
      <c r="C124" s="54" t="s">
        <v>85</v>
      </c>
      <c r="D124" s="25"/>
      <c r="E124" s="25"/>
      <c r="F124" s="10"/>
      <c r="G124" s="20"/>
      <c r="H124" s="20"/>
      <c r="L124" s="8"/>
    </row>
    <row r="125" spans="1:12" x14ac:dyDescent="0.3">
      <c r="A125" s="20"/>
      <c r="B125" s="20"/>
      <c r="C125" s="54" t="s">
        <v>86</v>
      </c>
      <c r="D125" s="25" t="str">
        <f>+C113</f>
        <v>Agosto</v>
      </c>
      <c r="E125" s="25"/>
      <c r="F125" s="20"/>
      <c r="G125" s="20"/>
      <c r="H125" s="20"/>
    </row>
    <row r="126" spans="1:12" x14ac:dyDescent="0.3">
      <c r="A126" s="20"/>
      <c r="B126" s="20"/>
      <c r="C126" s="13" t="s">
        <v>87</v>
      </c>
      <c r="D126" s="7" t="s">
        <v>55</v>
      </c>
      <c r="E126" s="25"/>
      <c r="F126" s="20"/>
      <c r="G126" s="20"/>
      <c r="H126" s="20"/>
    </row>
    <row r="127" spans="1:12" x14ac:dyDescent="0.3">
      <c r="A127" s="20"/>
      <c r="B127" s="20"/>
      <c r="C127" s="13" t="s">
        <v>88</v>
      </c>
      <c r="D127" s="18">
        <v>275</v>
      </c>
      <c r="E127" s="25"/>
      <c r="F127" s="20"/>
      <c r="G127" s="20"/>
      <c r="H127" s="20"/>
    </row>
    <row r="128" spans="1:12" x14ac:dyDescent="0.3">
      <c r="A128" s="20"/>
      <c r="B128" s="20"/>
      <c r="C128" s="13" t="s">
        <v>89</v>
      </c>
      <c r="D128" s="18">
        <v>646</v>
      </c>
      <c r="E128" s="25"/>
      <c r="F128" s="20"/>
      <c r="G128" s="36"/>
      <c r="H128" s="20"/>
    </row>
    <row r="129" spans="1:13" x14ac:dyDescent="0.3">
      <c r="A129" s="20"/>
      <c r="B129" s="20"/>
      <c r="C129" s="13" t="s">
        <v>90</v>
      </c>
      <c r="D129" s="18">
        <v>7</v>
      </c>
      <c r="E129" s="51"/>
      <c r="F129" s="20"/>
      <c r="G129" s="36"/>
      <c r="H129" s="20"/>
    </row>
    <row r="130" spans="1:13" x14ac:dyDescent="0.3">
      <c r="A130" s="20"/>
      <c r="B130" s="20"/>
      <c r="C130" s="13" t="s">
        <v>91</v>
      </c>
      <c r="D130" s="18">
        <f>SUM(D127:D129)</f>
        <v>928</v>
      </c>
      <c r="E130" s="25"/>
      <c r="F130" s="20"/>
      <c r="G130" s="36"/>
      <c r="H130" s="20"/>
    </row>
    <row r="131" spans="1:13" x14ac:dyDescent="0.3">
      <c r="A131" s="20"/>
      <c r="B131" s="20"/>
      <c r="C131" s="54" t="s">
        <v>85</v>
      </c>
      <c r="D131" s="25"/>
      <c r="E131" s="25"/>
      <c r="F131" s="20"/>
      <c r="G131" s="36"/>
      <c r="H131" s="20"/>
    </row>
    <row r="132" spans="1:13" x14ac:dyDescent="0.3">
      <c r="A132" s="20"/>
      <c r="B132" s="20"/>
      <c r="C132" s="54" t="s">
        <v>86</v>
      </c>
      <c r="E132" s="25"/>
      <c r="F132" s="20"/>
      <c r="G132" s="36"/>
      <c r="H132" s="20"/>
    </row>
    <row r="133" spans="1:13" x14ac:dyDescent="0.3">
      <c r="A133" s="20"/>
      <c r="B133" s="20"/>
      <c r="C133" s="13" t="s">
        <v>87</v>
      </c>
      <c r="D133" s="7" t="s">
        <v>55</v>
      </c>
      <c r="E133" s="25"/>
      <c r="F133" s="20"/>
      <c r="G133" s="36"/>
      <c r="H133" s="20"/>
    </row>
    <row r="134" spans="1:13" x14ac:dyDescent="0.3">
      <c r="A134" s="20"/>
      <c r="B134" s="20"/>
      <c r="C134" s="13" t="s">
        <v>88</v>
      </c>
      <c r="D134" s="25">
        <v>257</v>
      </c>
      <c r="E134" s="25"/>
      <c r="F134" s="20"/>
      <c r="G134" s="36"/>
      <c r="H134" s="20"/>
      <c r="M134" s="8"/>
    </row>
    <row r="135" spans="1:13" x14ac:dyDescent="0.3">
      <c r="A135" s="20"/>
      <c r="B135" s="20"/>
      <c r="C135" s="13" t="s">
        <v>89</v>
      </c>
      <c r="D135" s="25">
        <v>288</v>
      </c>
      <c r="E135" s="25"/>
      <c r="F135" s="20"/>
      <c r="G135" s="36"/>
      <c r="H135" s="20"/>
      <c r="M135" s="8"/>
    </row>
    <row r="136" spans="1:13" x14ac:dyDescent="0.3">
      <c r="A136" s="20"/>
      <c r="B136" s="20"/>
      <c r="C136" s="13" t="s">
        <v>90</v>
      </c>
      <c r="D136" s="25">
        <v>11</v>
      </c>
      <c r="E136" s="25"/>
      <c r="F136" s="20"/>
      <c r="G136" s="36"/>
      <c r="H136" s="20"/>
      <c r="M136" s="8"/>
    </row>
    <row r="137" spans="1:13" x14ac:dyDescent="0.3">
      <c r="A137" s="20"/>
      <c r="B137" s="20"/>
      <c r="C137" s="13" t="s">
        <v>91</v>
      </c>
      <c r="D137" s="25">
        <f>SUM(D134:D136)</f>
        <v>556</v>
      </c>
      <c r="E137" s="25"/>
      <c r="F137" s="20"/>
      <c r="G137" s="36"/>
      <c r="H137" s="20"/>
      <c r="M137" s="8"/>
    </row>
    <row r="138" spans="1:13" x14ac:dyDescent="0.3">
      <c r="A138" s="55"/>
      <c r="B138" s="55"/>
      <c r="C138" s="54" t="s">
        <v>40</v>
      </c>
      <c r="D138" s="55"/>
      <c r="E138" s="55"/>
      <c r="F138" s="20"/>
      <c r="G138" s="20"/>
      <c r="H138" s="20"/>
    </row>
    <row r="139" spans="1:13" x14ac:dyDescent="0.3">
      <c r="A139" s="20"/>
      <c r="B139" s="20"/>
      <c r="C139" s="13" t="s">
        <v>87</v>
      </c>
      <c r="D139" s="7" t="s">
        <v>55</v>
      </c>
      <c r="E139" s="25"/>
      <c r="F139" s="10"/>
      <c r="G139" s="20"/>
      <c r="H139" s="20"/>
    </row>
    <row r="140" spans="1:13" x14ac:dyDescent="0.3">
      <c r="A140" s="20"/>
      <c r="B140" s="20"/>
      <c r="C140" s="13" t="s">
        <v>88</v>
      </c>
      <c r="D140" s="52">
        <f>+D120+D127+D134</f>
        <v>917</v>
      </c>
      <c r="E140" s="25"/>
      <c r="F140" s="20"/>
      <c r="G140" s="20"/>
      <c r="H140" s="20"/>
    </row>
    <row r="141" spans="1:13" x14ac:dyDescent="0.3">
      <c r="A141" s="20"/>
      <c r="B141" s="20"/>
      <c r="C141" s="13" t="s">
        <v>89</v>
      </c>
      <c r="D141" s="52">
        <f>+D121+D128+D135</f>
        <v>1529</v>
      </c>
      <c r="E141" s="25"/>
      <c r="F141" s="20"/>
      <c r="G141" s="20"/>
      <c r="H141" s="20"/>
    </row>
    <row r="142" spans="1:13" x14ac:dyDescent="0.3">
      <c r="A142" s="20"/>
      <c r="B142" s="20"/>
      <c r="C142" s="13" t="s">
        <v>90</v>
      </c>
      <c r="D142" s="52">
        <f>+D136+D129+D122</f>
        <v>22</v>
      </c>
      <c r="E142" s="25"/>
      <c r="F142" s="20"/>
      <c r="G142" s="20"/>
      <c r="H142" s="20"/>
    </row>
    <row r="143" spans="1:13" x14ac:dyDescent="0.3">
      <c r="A143" s="20"/>
      <c r="B143" s="20"/>
      <c r="C143" s="13" t="s">
        <v>91</v>
      </c>
      <c r="D143" s="18">
        <f>SUM(D140:D142)</f>
        <v>2468</v>
      </c>
      <c r="E143" s="25"/>
      <c r="F143" s="20"/>
      <c r="G143" s="20"/>
      <c r="H143" s="20"/>
    </row>
    <row r="153" spans="3:14" ht="15.6" x14ac:dyDescent="0.3">
      <c r="C153" s="9"/>
      <c r="D153" s="10"/>
      <c r="G153" s="10"/>
      <c r="H153" s="10"/>
      <c r="I153" s="10"/>
      <c r="J153" s="10"/>
      <c r="K153" s="10"/>
    </row>
    <row r="154" spans="3:14" x14ac:dyDescent="0.3">
      <c r="C154" s="11"/>
      <c r="G154" s="10"/>
      <c r="H154" s="10"/>
      <c r="I154" s="10"/>
      <c r="J154" s="10"/>
      <c r="K154" s="10"/>
    </row>
    <row r="155" spans="3:14" x14ac:dyDescent="0.3">
      <c r="C155" s="11"/>
      <c r="J155" s="12"/>
      <c r="K155" s="10"/>
      <c r="L155" s="10"/>
      <c r="M155" s="10"/>
      <c r="N155" s="10"/>
    </row>
    <row r="156" spans="3:14" x14ac:dyDescent="0.3">
      <c r="J156" s="10"/>
      <c r="K156" s="10"/>
      <c r="L156" s="10"/>
      <c r="M156" s="10"/>
      <c r="N156" s="10"/>
    </row>
    <row r="157" spans="3:14" x14ac:dyDescent="0.3">
      <c r="J157" s="10"/>
      <c r="K157" s="10"/>
      <c r="L157" s="10"/>
      <c r="M157" s="8"/>
      <c r="N157" s="10"/>
    </row>
    <row r="158" spans="3:14" x14ac:dyDescent="0.3">
      <c r="J158" s="10"/>
      <c r="K158" s="10"/>
      <c r="L158" s="10"/>
      <c r="M158" s="10"/>
      <c r="N158" s="10"/>
    </row>
    <row r="159" spans="3:14" x14ac:dyDescent="0.3">
      <c r="J159" s="10"/>
      <c r="K159" s="10"/>
      <c r="L159" s="10"/>
      <c r="M159" s="8"/>
      <c r="N159" s="10"/>
    </row>
    <row r="160" spans="3:14" x14ac:dyDescent="0.3">
      <c r="J160" s="10"/>
      <c r="K160" s="10"/>
      <c r="L160" s="10"/>
      <c r="M160" s="10"/>
      <c r="N160" s="10"/>
    </row>
    <row r="161" spans="6:14" x14ac:dyDescent="0.3">
      <c r="J161" s="10"/>
      <c r="K161" s="10"/>
      <c r="L161" s="10"/>
      <c r="M161" s="8"/>
      <c r="N161" s="10"/>
    </row>
    <row r="162" spans="6:14" x14ac:dyDescent="0.3">
      <c r="J162" s="10"/>
      <c r="K162" s="10"/>
      <c r="L162" s="10"/>
      <c r="M162" s="10"/>
      <c r="N162" s="10"/>
    </row>
    <row r="163" spans="6:14" x14ac:dyDescent="0.3">
      <c r="J163" s="10"/>
      <c r="K163" s="10"/>
      <c r="L163" s="10"/>
      <c r="M163" s="8"/>
      <c r="N163" s="10"/>
    </row>
    <row r="167" spans="6:14" x14ac:dyDescent="0.3">
      <c r="F167" s="10"/>
    </row>
  </sheetData>
  <mergeCells count="28">
    <mergeCell ref="H5:H6"/>
    <mergeCell ref="I22:I23"/>
    <mergeCell ref="I15:I16"/>
    <mergeCell ref="I5:I6"/>
    <mergeCell ref="C5:C6"/>
    <mergeCell ref="D5:D6"/>
    <mergeCell ref="E5:E6"/>
    <mergeCell ref="F5:G5"/>
    <mergeCell ref="C15:C16"/>
    <mergeCell ref="D15:D16"/>
    <mergeCell ref="E15:E16"/>
    <mergeCell ref="F15:G15"/>
    <mergeCell ref="C81:D81"/>
    <mergeCell ref="H15:H16"/>
    <mergeCell ref="C22:C23"/>
    <mergeCell ref="D22:D23"/>
    <mergeCell ref="H22:H23"/>
    <mergeCell ref="E22:E23"/>
    <mergeCell ref="F22:G22"/>
    <mergeCell ref="C27:G27"/>
    <mergeCell ref="C35:H35"/>
    <mergeCell ref="C72:H72"/>
    <mergeCell ref="C82:H82"/>
    <mergeCell ref="C87:F87"/>
    <mergeCell ref="C88:H88"/>
    <mergeCell ref="C93:G93"/>
    <mergeCell ref="C94:E94"/>
    <mergeCell ref="C110:E1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Officce Casa</cp:lastModifiedBy>
  <dcterms:created xsi:type="dcterms:W3CDTF">2023-10-17T19:27:08Z</dcterms:created>
  <dcterms:modified xsi:type="dcterms:W3CDTF">2023-12-01T11:26:19Z</dcterms:modified>
</cp:coreProperties>
</file>