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Estadisticas Institucionales - TRIMESTRAL\2023\"/>
    </mc:Choice>
  </mc:AlternateContent>
  <xr:revisionPtr revIDLastSave="0" documentId="8_{E883B280-182A-49CA-9742-EB8324C00CA5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D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9" i="1" l="1"/>
  <c r="D209" i="1"/>
  <c r="D199" i="1"/>
  <c r="D198" i="1"/>
  <c r="D197" i="1"/>
  <c r="D190" i="1"/>
  <c r="D182" i="1"/>
  <c r="D174" i="1"/>
  <c r="D200" i="1" l="1"/>
  <c r="D163" i="1"/>
  <c r="D155" i="1"/>
  <c r="D145" i="1"/>
  <c r="E141" i="1" s="1"/>
  <c r="D129" i="1"/>
  <c r="E128" i="1" s="1"/>
  <c r="E127" i="1" l="1"/>
  <c r="E129" i="1" s="1"/>
  <c r="E138" i="1"/>
  <c r="E142" i="1"/>
  <c r="E135" i="1"/>
  <c r="E139" i="1"/>
  <c r="E143" i="1"/>
  <c r="E136" i="1"/>
  <c r="E140" i="1"/>
  <c r="E144" i="1"/>
  <c r="E137" i="1"/>
  <c r="E145" i="1" l="1"/>
  <c r="D120" i="1" l="1"/>
  <c r="D107" i="1"/>
  <c r="D106" i="1"/>
  <c r="D105" i="1"/>
  <c r="D104" i="1"/>
  <c r="D99" i="1"/>
  <c r="D89" i="1"/>
  <c r="D80" i="1"/>
  <c r="H58" i="1"/>
  <c r="G58" i="1"/>
  <c r="F58" i="1"/>
  <c r="E58" i="1"/>
  <c r="E48" i="1"/>
  <c r="G48" i="1"/>
  <c r="F48" i="1"/>
  <c r="D48" i="1"/>
  <c r="E119" i="1" l="1"/>
  <c r="E118" i="1"/>
  <c r="D108" i="1"/>
  <c r="E120" i="1" l="1"/>
  <c r="E14" i="1"/>
  <c r="F14" i="1"/>
  <c r="F27" i="1"/>
  <c r="E27" i="1"/>
  <c r="F38" i="1"/>
  <c r="E38" i="1"/>
  <c r="B21" i="1"/>
  <c r="B22" i="1" s="1"/>
  <c r="D38" i="1" l="1"/>
  <c r="D14" i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163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<sst xmlns="http://schemas.openxmlformats.org/spreadsheetml/2006/main" count="233" uniqueCount="118">
  <si>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</si>
  <si>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</si>
  <si>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</si>
  <si>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</si>
  <si>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</si>
  <si>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</si>
  <si>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</si>
  <si>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</si>
  <si>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</si>
  <si>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Estadística enero 2023</t>
  </si>
  <si>
    <t>Formación de ABC de Derecho de autor – Actualización y Practica para las exposiciones.</t>
  </si>
  <si>
    <t>Colaboradores de ONDA</t>
  </si>
  <si>
    <t>Del 06  al 18 de
enero 2023</t>
  </si>
  <si>
    <t>Charla de Generalidades  sobre Derecho de Autor</t>
  </si>
  <si>
    <t xml:space="preserve">Estudiantes,
docentes, em-prendedores </t>
  </si>
  <si>
    <t>19 de enero 
de 2023</t>
  </si>
  <si>
    <t>Conferencia de Plan de Desarrollo del Centro de Capacitación y estrategias de formación</t>
  </si>
  <si>
    <t>24 de enero
 de 2023</t>
  </si>
  <si>
    <t>Representantes Sociedades de Gestión Colectiva
colaboradores ONDA.</t>
  </si>
  <si>
    <t>Estadística febrero 2023</t>
  </si>
  <si>
    <t>Charla ABC de Derecho de autor dirigida a Liceos, Colegios</t>
  </si>
  <si>
    <t>Estudiantes 
Docentes de escuela básica</t>
  </si>
  <si>
    <t>Conversatorio Educativo sobre Derecho
de Autor y el carnaval.</t>
  </si>
  <si>
    <t xml:space="preserve">Artistas, estudiantes
abogados, Soc. Gestión, empresarios
instituciones
Artistas visuales 
Artesanos </t>
  </si>
  <si>
    <t>Charla General sobre Derecho de 
Autor</t>
  </si>
  <si>
    <t>Estudiantes, docentes
emprendedores</t>
  </si>
  <si>
    <t>Conferencia Derecho de autor 
en la industria musical</t>
  </si>
  <si>
    <t>Estudiantes, produc-tores, artistas, 
compositores,
docentes.</t>
  </si>
  <si>
    <t>23 de 
febrero 2023</t>
  </si>
  <si>
    <t>10 de
febrero  2023</t>
  </si>
  <si>
    <t>19 de febrero 
2023</t>
  </si>
  <si>
    <t>08 de 
febrero  2023</t>
  </si>
  <si>
    <t>Experto Invitado “Derecho de autor en las industrias culturales y creativas</t>
  </si>
  <si>
    <t>Estudiantes
de Publicidad 
docente</t>
  </si>
  <si>
    <t>16 de febrero de 2023</t>
  </si>
  <si>
    <t>Experto Invitado “Derecho de autor
en la Industria del cine”</t>
  </si>
  <si>
    <t>21 de febrero de 2023</t>
  </si>
  <si>
    <t>Estudiantes 
docentes de escuela basica</t>
  </si>
  <si>
    <t>22 de febrero de 2023</t>
  </si>
  <si>
    <t>Estadística marzo 2023</t>
  </si>
  <si>
    <t>Centro de Capacitación.</t>
  </si>
  <si>
    <t>Estudiantes docentes de escuela básica</t>
  </si>
  <si>
    <t>Rol de las mujeres, su aporte institucional y el derecho de autor.</t>
  </si>
  <si>
    <t>Conferencia Derecho de Autor en la Industria del Cine”</t>
  </si>
  <si>
    <t xml:space="preserve">Estudiantes docentes 
</t>
  </si>
  <si>
    <t xml:space="preserve">Artistas docentes
emprendedoras
artesanas </t>
  </si>
  <si>
    <t>Escritores, autores
editores, funcionarios de gobierno</t>
  </si>
  <si>
    <t>01 de marzo 2023</t>
  </si>
  <si>
    <t>10 de marzo 2023</t>
  </si>
  <si>
    <t>13 de marzo 2023.</t>
  </si>
  <si>
    <t>24 de marzo 2023.</t>
  </si>
  <si>
    <t>29 de marzo 2023.</t>
  </si>
  <si>
    <t>Normativas de Publicaciones ISBN, ISSN, Deposito. Legal y Derecho de Autor.</t>
  </si>
  <si>
    <t>Conferencia Mujeres Creativa e Inno-
vadoras y la Propiedad Intelectual.</t>
  </si>
  <si>
    <t>Enero</t>
  </si>
  <si>
    <t>Febrero</t>
  </si>
  <si>
    <t>Marzo</t>
  </si>
  <si>
    <t>Meses</t>
  </si>
  <si>
    <t>Cantidad</t>
  </si>
  <si>
    <t>Resumen del trimestre octubre-diciembre 2022</t>
  </si>
  <si>
    <t>Cantidad de 
actividades.</t>
  </si>
  <si>
    <t>Cantidad de 
asistente.</t>
  </si>
  <si>
    <t>Masculino</t>
  </si>
  <si>
    <t>Femenino</t>
  </si>
  <si>
    <t>Total</t>
  </si>
  <si>
    <t>Cantidad de actividades
en marzo  :   5</t>
  </si>
  <si>
    <t>Cantidad de actividades
en febrero :   7</t>
  </si>
  <si>
    <t>Resolución Alternativa de Conflictos.</t>
  </si>
  <si>
    <t>Acta de acuerdos</t>
  </si>
  <si>
    <t>Acta de  no acuerdos</t>
  </si>
  <si>
    <t xml:space="preserve">                             Asistencia Jurídica</t>
  </si>
  <si>
    <t>Trimestre enero - marzo 2023</t>
  </si>
  <si>
    <t>Proceso</t>
  </si>
  <si>
    <t>Categorías</t>
  </si>
  <si>
    <t>Inserciones a nuevos usuarios</t>
  </si>
  <si>
    <t>Inspecciones de partes</t>
  </si>
  <si>
    <t>Inspecciones de oficios</t>
  </si>
  <si>
    <t xml:space="preserve">Notificaciones a usuarios. </t>
  </si>
  <si>
    <t>Porcentaje</t>
  </si>
  <si>
    <t>Total general</t>
  </si>
  <si>
    <t>Atención al Usuario</t>
  </si>
  <si>
    <t>Trimestre enero - marzo 2023.</t>
  </si>
  <si>
    <t>Solicitud de registros on line por género
trimestre octubre - diciembre 2022</t>
  </si>
  <si>
    <t xml:space="preserve">Tipos de solicitudes presenciales 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</si>
  <si>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</si>
  <si>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</si>
  <si>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</si>
  <si>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</si>
  <si>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</si>
  <si>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</si>
  <si>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Sinopsis / argumentos</t>
  </si>
  <si>
    <t>Producción de obras musicales</t>
  </si>
  <si>
    <t>Cortometraje</t>
  </si>
  <si>
    <t>Cuentos</t>
  </si>
  <si>
    <t xml:space="preserve">Solicitudes Completadas </t>
  </si>
  <si>
    <t>Solicitudes</t>
  </si>
  <si>
    <t>Días 
Transcurridos</t>
  </si>
  <si>
    <t>Solicitudes Vs.  días transcurridos.</t>
  </si>
  <si>
    <t>Tipos de obras</t>
  </si>
  <si>
    <t>Total de registros</t>
  </si>
  <si>
    <t>Registro</t>
  </si>
  <si>
    <t>Obras literarias</t>
  </si>
  <si>
    <t>Obras artísticas</t>
  </si>
  <si>
    <t>Obras cientificas</t>
  </si>
  <si>
    <t xml:space="preserve">                                                                             Trimestre enero - marzo 2023</t>
  </si>
  <si>
    <t>Acta de no comparecen-cia.</t>
  </si>
  <si>
    <t>Vistas 
Conciliato-rias</t>
  </si>
  <si>
    <t xml:space="preserve">Solicitud de registros en físicos por género
</t>
  </si>
  <si>
    <t>Registros de obras en físico trimestre enero - marzo 2023</t>
  </si>
  <si>
    <t>Registros de obras servicios en línea.</t>
  </si>
  <si>
    <t>Registros de obras en físicos sucursal Santiago.</t>
  </si>
  <si>
    <t xml:space="preserve">  Inspectoría</t>
  </si>
  <si>
    <t>Inspecciones trimestre enero - marzo 2023</t>
  </si>
  <si>
    <r>
      <t>Registros de obras en físico enero 2023</t>
    </r>
    <r>
      <rPr>
        <sz val="14"/>
        <color theme="1"/>
        <rFont val="Calibri"/>
        <family val="2"/>
        <scheme val="minor"/>
      </rPr>
      <t>.</t>
    </r>
  </si>
  <si>
    <r>
      <t>Registros de obras en físico febrero 2023</t>
    </r>
    <r>
      <rPr>
        <sz val="14"/>
        <color theme="1"/>
        <rFont val="Calibri"/>
        <family val="2"/>
        <scheme val="minor"/>
      </rPr>
      <t>.</t>
    </r>
  </si>
  <si>
    <r>
      <t>Registros de obras en físico marzo 2023</t>
    </r>
    <r>
      <rPr>
        <sz val="14"/>
        <color theme="1"/>
        <rFont val="Calibri"/>
        <family val="2"/>
        <scheme val="minor"/>
      </rPr>
      <t>.</t>
    </r>
  </si>
  <si>
    <t>Estadísticas trimestre enero - marzo 2023</t>
  </si>
  <si>
    <t>Cantidad de actividades
en enero: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</si>
</sst>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.5"/>
      <color theme="1"/>
      <name val="Quattrocento Sans"/>
      <family val="2"/>
    </font>
    <font>
      <sz val="11.5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0" fillId="3" borderId="0" xfId="0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15" fontId="0" fillId="3" borderId="0" xfId="0" applyNumberForma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17" fontId="0" fillId="3" borderId="0" xfId="0" applyNumberFormat="1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15" fontId="0" fillId="3" borderId="0" xfId="0" applyNumberForma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9" fontId="17" fillId="3" borderId="0" xfId="0" applyNumberFormat="1" applyFont="1" applyFill="1" applyAlignment="1">
      <alignment horizontal="left" vertical="top"/>
    </xf>
    <xf numFmtId="3" fontId="17" fillId="3" borderId="0" xfId="0" applyNumberFormat="1" applyFont="1" applyFill="1" applyAlignment="1">
      <alignment horizontal="left" vertical="top"/>
    </xf>
    <xf numFmtId="9" fontId="0" fillId="3" borderId="0" xfId="2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9" fontId="0" fillId="3" borderId="0" xfId="0" applyNumberFormat="1" applyFill="1" applyAlignment="1">
      <alignment horizontal="left" vertical="top"/>
    </xf>
    <xf numFmtId="14" fontId="0" fillId="3" borderId="0" xfId="0" applyNumberFormat="1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43" fontId="0" fillId="3" borderId="0" xfId="1" applyFont="1" applyFill="1" applyBorder="1" applyAlignment="1">
      <alignment horizontal="left" vertical="top"/>
    </xf>
    <xf numFmtId="2" fontId="0" fillId="3" borderId="0" xfId="0" applyNumberFormat="1" applyFill="1" applyAlignment="1">
      <alignment horizontal="left" vertical="top"/>
    </xf>
    <xf numFmtId="43" fontId="0" fillId="2" borderId="0" xfId="1" applyFont="1" applyFill="1" applyBorder="1" applyAlignment="1">
      <alignment horizontal="left" vertical="top"/>
    </xf>
    <xf numFmtId="164" fontId="0" fillId="2" borderId="0" xfId="0" applyNumberFormat="1" applyFill="1" applyAlignment="1">
      <alignment horizontal="left" vertical="top"/>
    </xf>
    <xf numFmtId="165" fontId="0" fillId="3" borderId="0" xfId="1" applyNumberFormat="1" applyFont="1" applyFill="1" applyBorder="1" applyAlignment="1">
      <alignment horizontal="left" vertical="top"/>
    </xf>
    <xf numFmtId="1" fontId="0" fillId="3" borderId="0" xfId="0" applyNumberFormat="1" applyFill="1" applyAlignment="1">
      <alignment horizontal="left" vertical="top"/>
    </xf>
    <xf numFmtId="0" fontId="8" fillId="3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2:L219"/>
  <sheetViews>
    <sheetView tabSelected="1" zoomScale="55" zoomScaleNormal="55" workbookViewId="0">
      <selection activeCell="Q11" sqref="Q11"/>
    </sheetView>
  </sheetViews>
  <sheetFormatPr baseColWidth="10" defaultRowHeight="15" x14ac:dyDescent="0.25"/>
  <cols>
    <col min="1" max="1" width="11.42578125" style="1"/>
    <col min="2" max="2" width="6.7109375" style="1" customWidth="1"/>
    <col min="3" max="3" width="35.85546875" style="1" customWidth="1"/>
    <col min="4" max="4" width="15.42578125" style="1" customWidth="1"/>
    <col min="5" max="5" width="14.5703125" style="1" customWidth="1"/>
    <col min="6" max="6" width="11.42578125" style="1"/>
    <col min="7" max="7" width="20.28515625" style="1" customWidth="1"/>
    <col min="8" max="8" width="13" style="1" customWidth="1"/>
    <col min="9" max="9" width="13.28515625" style="1" customWidth="1"/>
    <col min="10" max="16384" width="11.42578125" style="1"/>
  </cols>
  <sheetData>
    <row r="2" spans="1:8" ht="28.5" x14ac:dyDescent="0.25">
      <c r="C2" s="2" t="s">
        <v>116</v>
      </c>
      <c r="D2" s="2"/>
    </row>
    <row r="5" spans="1:8" ht="23.25" x14ac:dyDescent="0.25">
      <c r="A5" s="3" t="s">
        <v>40</v>
      </c>
      <c r="D5" s="3"/>
      <c r="E5" s="4"/>
    </row>
    <row r="7" spans="1:8" ht="15.75" x14ac:dyDescent="0.25">
      <c r="B7" s="1" t="s">
        <v>0</v>
      </c>
      <c r="C7" s="5"/>
    </row>
    <row r="8" spans="1:8" x14ac:dyDescent="0.25">
      <c r="D8" s="6" t="s">
        <v>9</v>
      </c>
    </row>
    <row r="9" spans="1:8" x14ac:dyDescent="0.25">
      <c r="B9" s="37" t="s">
        <v>1</v>
      </c>
      <c r="C9" s="37" t="s">
        <v>2</v>
      </c>
      <c r="D9" s="38" t="s">
        <v>3</v>
      </c>
      <c r="E9" s="37" t="s">
        <v>4</v>
      </c>
      <c r="F9" s="37"/>
      <c r="G9" s="38" t="s">
        <v>5</v>
      </c>
      <c r="H9" s="37" t="s">
        <v>6</v>
      </c>
    </row>
    <row r="10" spans="1:8" x14ac:dyDescent="0.25">
      <c r="B10" s="37"/>
      <c r="C10" s="37"/>
      <c r="D10" s="37"/>
      <c r="E10" s="1" t="s">
        <v>7</v>
      </c>
      <c r="F10" s="1" t="s">
        <v>8</v>
      </c>
      <c r="G10" s="37"/>
      <c r="H10" s="37"/>
    </row>
    <row r="11" spans="1:8" ht="43.5" customHeight="1" x14ac:dyDescent="0.25">
      <c r="B11" s="7">
        <v>1</v>
      </c>
      <c r="C11" s="7" t="s">
        <v>10</v>
      </c>
      <c r="D11" s="7">
        <v>7</v>
      </c>
      <c r="E11" s="1">
        <v>1</v>
      </c>
      <c r="F11" s="1">
        <v>6</v>
      </c>
      <c r="G11" s="7" t="s">
        <v>11</v>
      </c>
      <c r="H11" s="8" t="s">
        <v>12</v>
      </c>
    </row>
    <row r="12" spans="1:8" ht="45" customHeight="1" x14ac:dyDescent="0.25">
      <c r="B12" s="9">
        <v>2</v>
      </c>
      <c r="C12" s="7" t="s">
        <v>13</v>
      </c>
      <c r="D12" s="1">
        <v>31</v>
      </c>
      <c r="E12" s="1">
        <v>19</v>
      </c>
      <c r="F12" s="1">
        <v>12</v>
      </c>
      <c r="G12" s="10" t="s">
        <v>14</v>
      </c>
      <c r="H12" s="11" t="s">
        <v>15</v>
      </c>
    </row>
    <row r="13" spans="1:8" ht="77.25" customHeight="1" x14ac:dyDescent="0.25">
      <c r="B13" s="12">
        <v>3</v>
      </c>
      <c r="C13" s="12" t="s">
        <v>16</v>
      </c>
      <c r="D13" s="1">
        <v>23</v>
      </c>
      <c r="E13" s="1">
        <v>13</v>
      </c>
      <c r="F13" s="1">
        <v>10</v>
      </c>
      <c r="G13" s="10" t="s">
        <v>18</v>
      </c>
      <c r="H13" s="11" t="s">
        <v>17</v>
      </c>
    </row>
    <row r="14" spans="1:8" ht="33.75" customHeight="1" x14ac:dyDescent="0.25">
      <c r="B14" s="38" t="s">
        <v>117</v>
      </c>
      <c r="C14" s="38"/>
      <c r="D14" s="1">
        <f>+E14+F14</f>
        <v>61</v>
      </c>
      <c r="E14" s="1">
        <f>SUM(E11:E13)</f>
        <v>33</v>
      </c>
      <c r="F14" s="1">
        <f>SUM(F11:F13)</f>
        <v>28</v>
      </c>
    </row>
    <row r="15" spans="1:8" ht="33.75" customHeight="1" x14ac:dyDescent="0.25"/>
    <row r="17" spans="2:10" x14ac:dyDescent="0.25">
      <c r="D17" s="6" t="s">
        <v>19</v>
      </c>
    </row>
    <row r="18" spans="2:10" x14ac:dyDescent="0.25">
      <c r="B18" s="37" t="s">
        <v>1</v>
      </c>
      <c r="C18" s="37" t="s">
        <v>2</v>
      </c>
      <c r="D18" s="38" t="s">
        <v>3</v>
      </c>
      <c r="E18" s="37" t="s">
        <v>4</v>
      </c>
      <c r="F18" s="37"/>
      <c r="G18" s="38" t="s">
        <v>5</v>
      </c>
      <c r="H18" s="37" t="s">
        <v>6</v>
      </c>
    </row>
    <row r="19" spans="2:10" x14ac:dyDescent="0.25">
      <c r="B19" s="37"/>
      <c r="C19" s="37"/>
      <c r="D19" s="37"/>
      <c r="E19" s="1" t="s">
        <v>7</v>
      </c>
      <c r="F19" s="1" t="s">
        <v>8</v>
      </c>
      <c r="G19" s="37"/>
      <c r="H19" s="37"/>
    </row>
    <row r="20" spans="2:10" ht="45" x14ac:dyDescent="0.25">
      <c r="B20" s="1">
        <v>1</v>
      </c>
      <c r="C20" s="7" t="s">
        <v>20</v>
      </c>
      <c r="D20" s="1">
        <v>68</v>
      </c>
      <c r="E20" s="1">
        <v>29</v>
      </c>
      <c r="F20" s="1">
        <v>39</v>
      </c>
      <c r="G20" s="7" t="s">
        <v>21</v>
      </c>
      <c r="H20" s="7" t="s">
        <v>31</v>
      </c>
    </row>
    <row r="21" spans="2:10" ht="44.25" customHeight="1" x14ac:dyDescent="0.25">
      <c r="B21" s="1">
        <f>+B20+1</f>
        <v>2</v>
      </c>
      <c r="C21" s="7" t="s">
        <v>22</v>
      </c>
      <c r="D21" s="1">
        <v>152</v>
      </c>
      <c r="E21" s="1">
        <v>90</v>
      </c>
      <c r="F21" s="1">
        <v>52</v>
      </c>
      <c r="G21" s="7" t="s">
        <v>23</v>
      </c>
      <c r="H21" s="7" t="s">
        <v>29</v>
      </c>
    </row>
    <row r="22" spans="2:10" ht="42" customHeight="1" x14ac:dyDescent="0.25">
      <c r="B22" s="1">
        <f t="shared" ref="B22" si="0">+B21+1</f>
        <v>3</v>
      </c>
      <c r="C22" s="7" t="s">
        <v>24</v>
      </c>
      <c r="D22" s="1">
        <v>43</v>
      </c>
      <c r="E22" s="1">
        <v>17</v>
      </c>
      <c r="F22" s="1">
        <v>24</v>
      </c>
      <c r="G22" s="7" t="s">
        <v>25</v>
      </c>
      <c r="H22" s="7" t="s">
        <v>30</v>
      </c>
    </row>
    <row r="23" spans="2:10" ht="47.25" customHeight="1" x14ac:dyDescent="0.25">
      <c r="B23" s="1">
        <v>4</v>
      </c>
      <c r="C23" s="7" t="s">
        <v>32</v>
      </c>
      <c r="D23" s="7">
        <v>25</v>
      </c>
      <c r="E23" s="1">
        <v>14</v>
      </c>
      <c r="F23" s="1">
        <v>13</v>
      </c>
      <c r="G23" s="7" t="s">
        <v>33</v>
      </c>
      <c r="H23" s="7" t="s">
        <v>34</v>
      </c>
    </row>
    <row r="24" spans="2:10" ht="47.25" customHeight="1" x14ac:dyDescent="0.25">
      <c r="B24" s="1">
        <v>5</v>
      </c>
      <c r="C24" s="7" t="s">
        <v>35</v>
      </c>
      <c r="D24" s="7">
        <v>45</v>
      </c>
      <c r="E24" s="1">
        <v>29</v>
      </c>
      <c r="F24" s="1">
        <v>16</v>
      </c>
      <c r="G24" s="7" t="s">
        <v>33</v>
      </c>
      <c r="H24" s="7" t="s">
        <v>36</v>
      </c>
      <c r="J24" s="7"/>
    </row>
    <row r="25" spans="2:10" ht="47.25" customHeight="1" x14ac:dyDescent="0.25">
      <c r="B25" s="1">
        <v>6</v>
      </c>
      <c r="C25" s="7" t="s">
        <v>20</v>
      </c>
      <c r="D25" s="7">
        <v>36</v>
      </c>
      <c r="E25" s="1">
        <v>19</v>
      </c>
      <c r="F25" s="1">
        <v>14</v>
      </c>
      <c r="G25" s="7" t="s">
        <v>37</v>
      </c>
      <c r="H25" s="7" t="s">
        <v>38</v>
      </c>
    </row>
    <row r="26" spans="2:10" ht="57.75" customHeight="1" x14ac:dyDescent="0.25">
      <c r="B26" s="1">
        <v>7</v>
      </c>
      <c r="C26" s="7" t="s">
        <v>26</v>
      </c>
      <c r="D26" s="1">
        <v>22</v>
      </c>
      <c r="E26" s="1">
        <v>10</v>
      </c>
      <c r="F26" s="1">
        <v>12</v>
      </c>
      <c r="G26" s="7" t="s">
        <v>27</v>
      </c>
      <c r="H26" s="7" t="s">
        <v>28</v>
      </c>
    </row>
    <row r="27" spans="2:10" ht="30.75" customHeight="1" x14ac:dyDescent="0.25">
      <c r="B27" s="38" t="s">
        <v>66</v>
      </c>
      <c r="C27" s="38"/>
      <c r="D27" s="1">
        <f>+E27+F27</f>
        <v>378</v>
      </c>
      <c r="E27" s="1">
        <f>SUM(E20:E26)</f>
        <v>208</v>
      </c>
      <c r="F27" s="1">
        <f>SUM(F20:F26)</f>
        <v>170</v>
      </c>
    </row>
    <row r="30" spans="2:10" x14ac:dyDescent="0.25">
      <c r="D30" s="6" t="s">
        <v>39</v>
      </c>
    </row>
    <row r="31" spans="2:10" x14ac:dyDescent="0.25">
      <c r="B31" s="37" t="s">
        <v>1</v>
      </c>
      <c r="C31" s="37" t="s">
        <v>2</v>
      </c>
      <c r="D31" s="38" t="s">
        <v>3</v>
      </c>
      <c r="E31" s="37" t="s">
        <v>4</v>
      </c>
      <c r="F31" s="37"/>
      <c r="G31" s="38" t="s">
        <v>5</v>
      </c>
      <c r="H31" s="37" t="s">
        <v>6</v>
      </c>
    </row>
    <row r="32" spans="2:10" x14ac:dyDescent="0.25">
      <c r="B32" s="37"/>
      <c r="C32" s="37"/>
      <c r="D32" s="37"/>
      <c r="E32" s="1" t="s">
        <v>7</v>
      </c>
      <c r="F32" s="1" t="s">
        <v>8</v>
      </c>
      <c r="G32" s="37"/>
      <c r="H32" s="37"/>
    </row>
    <row r="33" spans="2:8" ht="32.25" customHeight="1" x14ac:dyDescent="0.25">
      <c r="B33" s="1">
        <v>1</v>
      </c>
      <c r="C33" s="7" t="s">
        <v>20</v>
      </c>
      <c r="D33" s="1">
        <v>41</v>
      </c>
      <c r="E33" s="1">
        <v>22</v>
      </c>
      <c r="F33" s="1">
        <v>19</v>
      </c>
      <c r="G33" s="7" t="s">
        <v>41</v>
      </c>
      <c r="H33" s="7" t="s">
        <v>47</v>
      </c>
    </row>
    <row r="34" spans="2:8" ht="31.5" customHeight="1" x14ac:dyDescent="0.25">
      <c r="B34" s="1">
        <v>2</v>
      </c>
      <c r="C34" s="7" t="s">
        <v>42</v>
      </c>
      <c r="D34" s="1">
        <v>31</v>
      </c>
      <c r="E34" s="1">
        <v>4</v>
      </c>
      <c r="F34" s="1">
        <v>27</v>
      </c>
      <c r="G34" s="7" t="s">
        <v>11</v>
      </c>
      <c r="H34" s="7" t="s">
        <v>48</v>
      </c>
    </row>
    <row r="35" spans="2:8" ht="29.25" customHeight="1" x14ac:dyDescent="0.25">
      <c r="B35" s="1">
        <v>3</v>
      </c>
      <c r="C35" s="7" t="s">
        <v>43</v>
      </c>
      <c r="D35" s="1">
        <v>14</v>
      </c>
      <c r="E35" s="1">
        <v>8</v>
      </c>
      <c r="F35" s="1">
        <v>6</v>
      </c>
      <c r="G35" s="7" t="s">
        <v>44</v>
      </c>
      <c r="H35" s="7" t="s">
        <v>49</v>
      </c>
    </row>
    <row r="36" spans="2:8" ht="45" x14ac:dyDescent="0.25">
      <c r="B36" s="1">
        <v>4</v>
      </c>
      <c r="C36" s="13" t="s">
        <v>53</v>
      </c>
      <c r="D36" s="7">
        <v>34</v>
      </c>
      <c r="E36" s="1">
        <v>10</v>
      </c>
      <c r="F36" s="1">
        <v>24</v>
      </c>
      <c r="G36" s="7" t="s">
        <v>45</v>
      </c>
      <c r="H36" s="7" t="s">
        <v>50</v>
      </c>
    </row>
    <row r="37" spans="2:8" ht="43.5" customHeight="1" x14ac:dyDescent="0.25">
      <c r="B37" s="1">
        <v>5</v>
      </c>
      <c r="C37" s="7" t="s">
        <v>52</v>
      </c>
      <c r="D37" s="7">
        <v>30</v>
      </c>
      <c r="E37" s="1">
        <v>14</v>
      </c>
      <c r="F37" s="1">
        <v>16</v>
      </c>
      <c r="G37" s="7" t="s">
        <v>46</v>
      </c>
      <c r="H37" s="7" t="s">
        <v>51</v>
      </c>
    </row>
    <row r="38" spans="2:8" ht="29.25" customHeight="1" x14ac:dyDescent="0.25">
      <c r="B38" s="38" t="s">
        <v>65</v>
      </c>
      <c r="C38" s="38"/>
      <c r="D38" s="1">
        <f>+E38+F38</f>
        <v>150</v>
      </c>
      <c r="E38" s="1">
        <f>SUM(E31:E37)</f>
        <v>58</v>
      </c>
      <c r="F38" s="1">
        <f>SUM(F31:F37)</f>
        <v>92</v>
      </c>
    </row>
    <row r="42" spans="2:8" x14ac:dyDescent="0.25">
      <c r="C42" s="35" t="s">
        <v>59</v>
      </c>
      <c r="D42" s="35"/>
      <c r="E42" s="35"/>
      <c r="F42" s="35"/>
      <c r="G42" s="35"/>
    </row>
    <row r="44" spans="2:8" ht="29.25" customHeight="1" x14ac:dyDescent="0.25">
      <c r="C44" s="1" t="s">
        <v>57</v>
      </c>
      <c r="D44" s="7" t="s">
        <v>60</v>
      </c>
      <c r="E44" s="7" t="s">
        <v>61</v>
      </c>
      <c r="F44" s="1" t="s">
        <v>62</v>
      </c>
      <c r="G44" s="1" t="s">
        <v>63</v>
      </c>
    </row>
    <row r="45" spans="2:8" x14ac:dyDescent="0.25">
      <c r="C45" s="1" t="s">
        <v>54</v>
      </c>
      <c r="D45" s="1">
        <v>3</v>
      </c>
      <c r="E45" s="1">
        <v>61</v>
      </c>
      <c r="F45" s="1">
        <v>33</v>
      </c>
      <c r="G45" s="1">
        <v>28</v>
      </c>
    </row>
    <row r="46" spans="2:8" x14ac:dyDescent="0.25">
      <c r="C46" s="1" t="s">
        <v>55</v>
      </c>
      <c r="D46" s="1">
        <v>7</v>
      </c>
      <c r="E46" s="1">
        <v>378</v>
      </c>
      <c r="F46" s="1">
        <v>208</v>
      </c>
      <c r="G46" s="1">
        <v>170</v>
      </c>
    </row>
    <row r="47" spans="2:8" x14ac:dyDescent="0.25">
      <c r="C47" s="1" t="s">
        <v>56</v>
      </c>
      <c r="D47" s="1">
        <v>5</v>
      </c>
      <c r="E47" s="1">
        <v>150</v>
      </c>
      <c r="F47" s="1">
        <v>58</v>
      </c>
      <c r="G47" s="1">
        <v>92</v>
      </c>
    </row>
    <row r="48" spans="2:8" x14ac:dyDescent="0.25">
      <c r="C48" s="1" t="s">
        <v>64</v>
      </c>
      <c r="D48" s="1">
        <f>SUM(D45:D47)</f>
        <v>15</v>
      </c>
      <c r="E48" s="1">
        <f>SUM(E45:E47)</f>
        <v>589</v>
      </c>
      <c r="F48" s="1">
        <f>SUM(F45:F47)</f>
        <v>299</v>
      </c>
      <c r="G48" s="1">
        <f>SUM(G45:G47)</f>
        <v>290</v>
      </c>
    </row>
    <row r="51" spans="1:9" ht="23.25" x14ac:dyDescent="0.25">
      <c r="A51" s="3" t="s">
        <v>67</v>
      </c>
      <c r="B51" s="3"/>
    </row>
    <row r="53" spans="1:9" ht="15.75" x14ac:dyDescent="0.25">
      <c r="C53" s="33" t="s">
        <v>104</v>
      </c>
      <c r="D53" s="33"/>
      <c r="E53" s="33"/>
      <c r="F53" s="33"/>
      <c r="G53" s="33"/>
      <c r="H53" s="33"/>
    </row>
    <row r="54" spans="1:9" ht="48" customHeight="1" x14ac:dyDescent="0.25">
      <c r="D54" s="14" t="s">
        <v>1</v>
      </c>
      <c r="E54" s="14" t="s">
        <v>57</v>
      </c>
      <c r="F54" s="14" t="s">
        <v>106</v>
      </c>
      <c r="G54" s="14" t="s">
        <v>68</v>
      </c>
      <c r="H54" s="14" t="s">
        <v>69</v>
      </c>
      <c r="I54" s="14" t="s">
        <v>105</v>
      </c>
    </row>
    <row r="55" spans="1:9" ht="15.75" x14ac:dyDescent="0.25">
      <c r="D55" s="14">
        <v>1</v>
      </c>
      <c r="E55" s="14" t="s">
        <v>54</v>
      </c>
      <c r="F55" s="14">
        <v>2</v>
      </c>
      <c r="G55" s="14">
        <v>0</v>
      </c>
      <c r="H55" s="14">
        <v>1</v>
      </c>
      <c r="I55" s="14">
        <v>0</v>
      </c>
    </row>
    <row r="56" spans="1:9" ht="15.75" x14ac:dyDescent="0.25">
      <c r="D56" s="14">
        <v>2</v>
      </c>
      <c r="E56" s="14" t="s">
        <v>55</v>
      </c>
      <c r="F56" s="14">
        <v>2</v>
      </c>
      <c r="G56" s="14" t="s">
        <v>72</v>
      </c>
      <c r="H56" s="14">
        <v>0</v>
      </c>
      <c r="I56" s="14">
        <v>1</v>
      </c>
    </row>
    <row r="57" spans="1:9" ht="15.75" x14ac:dyDescent="0.25">
      <c r="D57" s="14">
        <v>3</v>
      </c>
      <c r="E57" s="14" t="s">
        <v>56</v>
      </c>
      <c r="F57" s="14">
        <v>0</v>
      </c>
      <c r="G57" s="14">
        <v>0</v>
      </c>
      <c r="H57" s="14">
        <v>0</v>
      </c>
      <c r="I57" s="14">
        <v>0</v>
      </c>
    </row>
    <row r="58" spans="1:9" x14ac:dyDescent="0.25">
      <c r="D58" s="1" t="s">
        <v>64</v>
      </c>
      <c r="E58" s="1">
        <f>SUM(F55:F57)</f>
        <v>4</v>
      </c>
      <c r="F58" s="1">
        <f>SUM(G55:G57)</f>
        <v>0</v>
      </c>
      <c r="G58" s="1">
        <f>SUM(H55:H57)</f>
        <v>1</v>
      </c>
      <c r="H58" s="1">
        <f>SUM(I55:I57)</f>
        <v>1</v>
      </c>
    </row>
    <row r="61" spans="1:9" ht="15.75" x14ac:dyDescent="0.25">
      <c r="D61" s="34" t="s">
        <v>70</v>
      </c>
      <c r="E61" s="34"/>
      <c r="F61" s="34"/>
      <c r="G61" s="34"/>
    </row>
    <row r="62" spans="1:9" ht="15.75" x14ac:dyDescent="0.25">
      <c r="D62" s="14" t="s">
        <v>1</v>
      </c>
      <c r="E62" s="14" t="s">
        <v>57</v>
      </c>
      <c r="F62" s="14" t="s">
        <v>58</v>
      </c>
    </row>
    <row r="63" spans="1:9" ht="15.75" x14ac:dyDescent="0.25">
      <c r="D63" s="14">
        <v>1</v>
      </c>
      <c r="E63" s="14" t="s">
        <v>54</v>
      </c>
      <c r="F63" s="14">
        <v>9</v>
      </c>
    </row>
    <row r="64" spans="1:9" ht="15.75" x14ac:dyDescent="0.25">
      <c r="D64" s="14">
        <v>2</v>
      </c>
      <c r="E64" s="14" t="s">
        <v>55</v>
      </c>
      <c r="F64" s="14">
        <v>6</v>
      </c>
    </row>
    <row r="65" spans="1:6" ht="15.75" x14ac:dyDescent="0.25">
      <c r="D65" s="14">
        <v>3</v>
      </c>
      <c r="E65" s="14" t="s">
        <v>56</v>
      </c>
      <c r="F65" s="14">
        <v>10</v>
      </c>
    </row>
    <row r="71" spans="1:6" ht="23.25" x14ac:dyDescent="0.25">
      <c r="A71" s="41" t="s">
        <v>111</v>
      </c>
      <c r="B71" s="41"/>
      <c r="C71" s="41"/>
    </row>
    <row r="74" spans="1:6" x14ac:dyDescent="0.25">
      <c r="C74" s="6">
        <v>44927</v>
      </c>
    </row>
    <row r="75" spans="1:6" ht="15.75" x14ac:dyDescent="0.25">
      <c r="C75" s="15" t="s">
        <v>73</v>
      </c>
      <c r="D75" s="15" t="s">
        <v>58</v>
      </c>
    </row>
    <row r="76" spans="1:6" ht="15.75" x14ac:dyDescent="0.25">
      <c r="C76" s="16" t="s">
        <v>74</v>
      </c>
      <c r="D76" s="15">
        <v>6</v>
      </c>
    </row>
    <row r="77" spans="1:6" ht="15.75" x14ac:dyDescent="0.25">
      <c r="C77" s="15" t="s">
        <v>75</v>
      </c>
      <c r="D77" s="15">
        <v>2</v>
      </c>
    </row>
    <row r="78" spans="1:6" ht="15.75" x14ac:dyDescent="0.25">
      <c r="C78" s="15" t="s">
        <v>76</v>
      </c>
      <c r="D78" s="15">
        <v>4</v>
      </c>
    </row>
    <row r="79" spans="1:6" ht="15.75" x14ac:dyDescent="0.25">
      <c r="C79" s="15" t="s">
        <v>77</v>
      </c>
      <c r="D79" s="15">
        <v>45</v>
      </c>
    </row>
    <row r="80" spans="1:6" ht="15.75" x14ac:dyDescent="0.25">
      <c r="C80" s="15" t="s">
        <v>64</v>
      </c>
      <c r="D80" s="15">
        <f>SUM(D76:D79)</f>
        <v>57</v>
      </c>
    </row>
    <row r="83" spans="3:4" x14ac:dyDescent="0.25">
      <c r="C83" s="6">
        <v>44958</v>
      </c>
    </row>
    <row r="84" spans="3:4" ht="15.75" x14ac:dyDescent="0.25">
      <c r="C84" s="15" t="s">
        <v>73</v>
      </c>
      <c r="D84" s="15" t="s">
        <v>58</v>
      </c>
    </row>
    <row r="85" spans="3:4" ht="15.75" x14ac:dyDescent="0.25">
      <c r="C85" s="16" t="s">
        <v>74</v>
      </c>
      <c r="D85" s="15">
        <v>12</v>
      </c>
    </row>
    <row r="86" spans="3:4" ht="15.75" x14ac:dyDescent="0.25">
      <c r="C86" s="15" t="s">
        <v>75</v>
      </c>
      <c r="D86" s="15">
        <v>0</v>
      </c>
    </row>
    <row r="87" spans="3:4" ht="15.75" x14ac:dyDescent="0.25">
      <c r="C87" s="15" t="s">
        <v>76</v>
      </c>
      <c r="D87" s="15">
        <v>0</v>
      </c>
    </row>
    <row r="88" spans="3:4" ht="15.75" x14ac:dyDescent="0.25">
      <c r="C88" s="15" t="s">
        <v>77</v>
      </c>
      <c r="D88" s="15">
        <v>58</v>
      </c>
    </row>
    <row r="89" spans="3:4" ht="15.75" x14ac:dyDescent="0.25">
      <c r="C89" s="15" t="s">
        <v>64</v>
      </c>
      <c r="D89" s="15">
        <f>SUM(D85:D88)</f>
        <v>70</v>
      </c>
    </row>
    <row r="93" spans="3:4" x14ac:dyDescent="0.25">
      <c r="C93" s="6">
        <v>44986</v>
      </c>
    </row>
    <row r="94" spans="3:4" ht="15.75" x14ac:dyDescent="0.25">
      <c r="C94" s="15" t="s">
        <v>73</v>
      </c>
      <c r="D94" s="15" t="s">
        <v>58</v>
      </c>
    </row>
    <row r="95" spans="3:4" ht="15.75" x14ac:dyDescent="0.25">
      <c r="C95" s="16" t="s">
        <v>74</v>
      </c>
      <c r="D95" s="15">
        <v>18</v>
      </c>
    </row>
    <row r="96" spans="3:4" ht="15.75" x14ac:dyDescent="0.25">
      <c r="C96" s="15" t="s">
        <v>75</v>
      </c>
      <c r="D96" s="15">
        <v>1</v>
      </c>
    </row>
    <row r="97" spans="3:4" ht="15.75" x14ac:dyDescent="0.25">
      <c r="C97" s="15" t="s">
        <v>76</v>
      </c>
      <c r="D97" s="15">
        <v>0</v>
      </c>
    </row>
    <row r="98" spans="3:4" ht="15.75" x14ac:dyDescent="0.25">
      <c r="C98" s="15" t="s">
        <v>77</v>
      </c>
      <c r="D98" s="15">
        <v>43</v>
      </c>
    </row>
    <row r="99" spans="3:4" ht="15.75" x14ac:dyDescent="0.25">
      <c r="C99" s="15" t="s">
        <v>64</v>
      </c>
      <c r="D99" s="15">
        <f>SUM(D95:D98)</f>
        <v>62</v>
      </c>
    </row>
    <row r="102" spans="3:4" ht="15.75" x14ac:dyDescent="0.25">
      <c r="C102" s="5" t="s">
        <v>112</v>
      </c>
    </row>
    <row r="103" spans="3:4" ht="15.75" x14ac:dyDescent="0.25">
      <c r="C103" s="15" t="s">
        <v>73</v>
      </c>
      <c r="D103" s="15" t="s">
        <v>58</v>
      </c>
    </row>
    <row r="104" spans="3:4" ht="15.75" x14ac:dyDescent="0.25">
      <c r="C104" s="16" t="s">
        <v>74</v>
      </c>
      <c r="D104" s="15">
        <f>+D95+D85+D76</f>
        <v>36</v>
      </c>
    </row>
    <row r="105" spans="3:4" ht="15.75" x14ac:dyDescent="0.25">
      <c r="C105" s="15" t="s">
        <v>75</v>
      </c>
      <c r="D105" s="15">
        <f>+D96+D86+D77</f>
        <v>3</v>
      </c>
    </row>
    <row r="106" spans="3:4" ht="15.75" x14ac:dyDescent="0.25">
      <c r="C106" s="15" t="s">
        <v>76</v>
      </c>
      <c r="D106" s="15">
        <f>+D97+D87+D78</f>
        <v>4</v>
      </c>
    </row>
    <row r="107" spans="3:4" ht="15.75" x14ac:dyDescent="0.25">
      <c r="C107" s="15" t="s">
        <v>77</v>
      </c>
      <c r="D107" s="15">
        <f>+D98+D88+D79</f>
        <v>146</v>
      </c>
    </row>
    <row r="108" spans="3:4" ht="15.75" x14ac:dyDescent="0.25">
      <c r="C108" s="15" t="s">
        <v>64</v>
      </c>
      <c r="D108" s="15">
        <f>SUM(D104:D107)</f>
        <v>189</v>
      </c>
    </row>
    <row r="113" spans="1:12" ht="23.25" x14ac:dyDescent="0.25">
      <c r="A113" s="3" t="s">
        <v>80</v>
      </c>
    </row>
    <row r="115" spans="1:12" x14ac:dyDescent="0.25">
      <c r="C115" s="39" t="s">
        <v>107</v>
      </c>
      <c r="D115" s="37"/>
      <c r="E115" s="17"/>
    </row>
    <row r="116" spans="1:12" x14ac:dyDescent="0.25">
      <c r="C116" s="1" t="s">
        <v>81</v>
      </c>
    </row>
    <row r="117" spans="1:12" x14ac:dyDescent="0.25">
      <c r="C117" s="17" t="s">
        <v>4</v>
      </c>
      <c r="D117" s="17" t="s">
        <v>58</v>
      </c>
      <c r="E117" s="17" t="s">
        <v>78</v>
      </c>
    </row>
    <row r="118" spans="1:12" x14ac:dyDescent="0.25">
      <c r="C118" s="17" t="s">
        <v>62</v>
      </c>
      <c r="D118" s="17">
        <v>565</v>
      </c>
      <c r="E118" s="18">
        <f>+D118/D120</f>
        <v>0.77080491132332873</v>
      </c>
    </row>
    <row r="119" spans="1:12" x14ac:dyDescent="0.25">
      <c r="C119" s="17" t="s">
        <v>63</v>
      </c>
      <c r="D119" s="17">
        <v>168</v>
      </c>
      <c r="E119" s="18">
        <f>+D119/D120</f>
        <v>0.22919508867667121</v>
      </c>
    </row>
    <row r="120" spans="1:12" ht="15" customHeight="1" x14ac:dyDescent="0.25">
      <c r="C120" s="17" t="s">
        <v>79</v>
      </c>
      <c r="D120" s="19">
        <f>SUM(D118:D119)</f>
        <v>733</v>
      </c>
      <c r="E120" s="18">
        <f>SUM(E118:E119)</f>
        <v>1</v>
      </c>
      <c r="F120" s="17"/>
      <c r="G120" s="17"/>
      <c r="H120" s="17"/>
      <c r="I120" s="17"/>
      <c r="J120" s="17"/>
      <c r="K120" s="17"/>
      <c r="L120" s="17"/>
    </row>
    <row r="124" spans="1:12" x14ac:dyDescent="0.25">
      <c r="C124" s="39" t="s">
        <v>82</v>
      </c>
      <c r="D124" s="40"/>
      <c r="E124" s="40"/>
      <c r="F124" s="40"/>
    </row>
    <row r="125" spans="1:12" x14ac:dyDescent="0.25">
      <c r="C125" s="37" t="s">
        <v>81</v>
      </c>
      <c r="D125" s="37"/>
      <c r="E125" s="37"/>
      <c r="F125" s="37"/>
    </row>
    <row r="126" spans="1:12" x14ac:dyDescent="0.25">
      <c r="C126" s="17" t="s">
        <v>4</v>
      </c>
      <c r="D126" s="17" t="s">
        <v>58</v>
      </c>
      <c r="E126" s="17" t="s">
        <v>78</v>
      </c>
    </row>
    <row r="127" spans="1:12" x14ac:dyDescent="0.25">
      <c r="C127" s="17" t="s">
        <v>62</v>
      </c>
      <c r="D127" s="17">
        <v>27</v>
      </c>
      <c r="E127" s="18">
        <f>+D127/D129</f>
        <v>0.18620689655172415</v>
      </c>
    </row>
    <row r="128" spans="1:12" x14ac:dyDescent="0.25">
      <c r="C128" s="17" t="s">
        <v>63</v>
      </c>
      <c r="D128" s="17">
        <v>118</v>
      </c>
      <c r="E128" s="18">
        <f>+D128/D129</f>
        <v>0.81379310344827582</v>
      </c>
    </row>
    <row r="129" spans="3:7" x14ac:dyDescent="0.25">
      <c r="C129" s="17" t="s">
        <v>79</v>
      </c>
      <c r="D129" s="19">
        <f>SUM(D127:D128)</f>
        <v>145</v>
      </c>
      <c r="E129" s="18">
        <f>SUM(E127:E128)</f>
        <v>1</v>
      </c>
    </row>
    <row r="132" spans="3:7" x14ac:dyDescent="0.25">
      <c r="C132" s="37" t="s">
        <v>83</v>
      </c>
      <c r="D132" s="37"/>
      <c r="E132" s="37"/>
      <c r="F132" s="37"/>
      <c r="G132" s="37"/>
    </row>
    <row r="133" spans="3:7" x14ac:dyDescent="0.25">
      <c r="C133" s="37" t="s">
        <v>81</v>
      </c>
      <c r="D133" s="37"/>
      <c r="E133" s="37"/>
    </row>
    <row r="134" spans="3:7" x14ac:dyDescent="0.25">
      <c r="C134" s="1" t="s">
        <v>73</v>
      </c>
      <c r="D134" s="1" t="s">
        <v>58</v>
      </c>
      <c r="E134" s="1" t="s">
        <v>78</v>
      </c>
    </row>
    <row r="135" spans="3:7" x14ac:dyDescent="0.25">
      <c r="C135" s="1" t="s">
        <v>84</v>
      </c>
      <c r="D135" s="1">
        <v>424</v>
      </c>
      <c r="E135" s="20">
        <f>+D135/D145</f>
        <v>0.63001485884101038</v>
      </c>
    </row>
    <row r="136" spans="3:7" x14ac:dyDescent="0.25">
      <c r="C136" s="1" t="s">
        <v>85</v>
      </c>
      <c r="D136" s="1">
        <v>66</v>
      </c>
      <c r="E136" s="20">
        <f>+D136/D145</f>
        <v>9.8068350668647844E-2</v>
      </c>
    </row>
    <row r="137" spans="3:7" x14ac:dyDescent="0.25">
      <c r="C137" s="1" t="s">
        <v>86</v>
      </c>
      <c r="D137" s="1">
        <v>58</v>
      </c>
      <c r="E137" s="20">
        <f>+D137/D145</f>
        <v>8.6181277860326894E-2</v>
      </c>
    </row>
    <row r="138" spans="3:7" x14ac:dyDescent="0.25">
      <c r="C138" s="1" t="s">
        <v>87</v>
      </c>
      <c r="D138" s="1">
        <v>50</v>
      </c>
      <c r="E138" s="20">
        <f>+D138/D145</f>
        <v>7.4294205052005943E-2</v>
      </c>
    </row>
    <row r="139" spans="3:7" x14ac:dyDescent="0.25">
      <c r="C139" s="1" t="s">
        <v>88</v>
      </c>
      <c r="D139" s="1">
        <v>30</v>
      </c>
      <c r="E139" s="20">
        <f>+D139/D145</f>
        <v>4.4576523031203567E-2</v>
      </c>
    </row>
    <row r="140" spans="3:7" x14ac:dyDescent="0.25">
      <c r="C140" s="1" t="s">
        <v>90</v>
      </c>
      <c r="D140" s="1">
        <v>11</v>
      </c>
      <c r="E140" s="20">
        <f>+D140/D145</f>
        <v>1.6344725111441308E-2</v>
      </c>
    </row>
    <row r="141" spans="3:7" x14ac:dyDescent="0.25">
      <c r="C141" s="1" t="s">
        <v>89</v>
      </c>
      <c r="D141" s="1">
        <v>10</v>
      </c>
      <c r="E141" s="20">
        <f>+D141/D145</f>
        <v>1.4858841010401188E-2</v>
      </c>
    </row>
    <row r="142" spans="3:7" x14ac:dyDescent="0.25">
      <c r="C142" s="1" t="s">
        <v>91</v>
      </c>
      <c r="D142" s="1">
        <v>8</v>
      </c>
      <c r="E142" s="20">
        <f>+D142/D145</f>
        <v>1.188707280832095E-2</v>
      </c>
    </row>
    <row r="143" spans="3:7" x14ac:dyDescent="0.25">
      <c r="C143" s="1" t="s">
        <v>92</v>
      </c>
      <c r="D143" s="1">
        <v>8</v>
      </c>
      <c r="E143" s="20">
        <f>+D143/D145</f>
        <v>1.188707280832095E-2</v>
      </c>
    </row>
    <row r="144" spans="3:7" x14ac:dyDescent="0.25">
      <c r="C144" s="1" t="s">
        <v>93</v>
      </c>
      <c r="D144" s="1">
        <v>8</v>
      </c>
      <c r="E144" s="20">
        <f>+D144/D145</f>
        <v>1.188707280832095E-2</v>
      </c>
    </row>
    <row r="145" spans="3:5" x14ac:dyDescent="0.25">
      <c r="C145" s="21" t="s">
        <v>79</v>
      </c>
      <c r="D145" s="21">
        <f>SUM(D135:D144)</f>
        <v>673</v>
      </c>
      <c r="E145" s="22">
        <f>SUM(E135:E144)</f>
        <v>0.99999999999999978</v>
      </c>
    </row>
    <row r="146" spans="3:5" x14ac:dyDescent="0.25">
      <c r="C146" s="21"/>
      <c r="D146" s="21"/>
      <c r="E146" s="22"/>
    </row>
    <row r="149" spans="3:5" x14ac:dyDescent="0.25">
      <c r="C149" s="1" t="s">
        <v>94</v>
      </c>
    </row>
    <row r="150" spans="3:5" x14ac:dyDescent="0.25">
      <c r="C150" s="1" t="s">
        <v>81</v>
      </c>
    </row>
    <row r="151" spans="3:5" x14ac:dyDescent="0.25">
      <c r="C151" s="1" t="s">
        <v>57</v>
      </c>
      <c r="D151" s="1" t="s">
        <v>58</v>
      </c>
    </row>
    <row r="152" spans="3:5" x14ac:dyDescent="0.25">
      <c r="C152" s="23" t="s">
        <v>54</v>
      </c>
      <c r="D152" s="1">
        <v>288</v>
      </c>
    </row>
    <row r="153" spans="3:5" x14ac:dyDescent="0.25">
      <c r="C153" s="23" t="s">
        <v>55</v>
      </c>
      <c r="D153" s="1">
        <v>262</v>
      </c>
    </row>
    <row r="154" spans="3:5" x14ac:dyDescent="0.25">
      <c r="C154" s="23" t="s">
        <v>56</v>
      </c>
      <c r="D154" s="1">
        <v>167</v>
      </c>
    </row>
    <row r="155" spans="3:5" x14ac:dyDescent="0.25">
      <c r="C155" s="24" t="s">
        <v>79</v>
      </c>
      <c r="D155" s="21">
        <f>SUM(D152:D154)</f>
        <v>717</v>
      </c>
    </row>
    <row r="157" spans="3:5" x14ac:dyDescent="0.25">
      <c r="C157" s="1" t="s">
        <v>97</v>
      </c>
    </row>
    <row r="158" spans="3:5" x14ac:dyDescent="0.25">
      <c r="C158" s="37" t="s">
        <v>81</v>
      </c>
      <c r="D158" s="37"/>
      <c r="E158" s="37"/>
    </row>
    <row r="159" spans="3:5" ht="25.5" x14ac:dyDescent="0.25">
      <c r="C159" s="25" t="s">
        <v>57</v>
      </c>
      <c r="D159" s="25" t="s">
        <v>95</v>
      </c>
      <c r="E159" s="26" t="s">
        <v>96</v>
      </c>
    </row>
    <row r="160" spans="3:5" x14ac:dyDescent="0.25">
      <c r="C160" s="1" t="s">
        <v>54</v>
      </c>
      <c r="D160" s="27">
        <v>428</v>
      </c>
      <c r="E160" s="28">
        <v>1.4888059701492538</v>
      </c>
    </row>
    <row r="161" spans="1:5" x14ac:dyDescent="0.25">
      <c r="C161" s="1" t="s">
        <v>55</v>
      </c>
      <c r="D161" s="27">
        <v>331</v>
      </c>
      <c r="E161" s="28">
        <v>1.1324786324786325</v>
      </c>
    </row>
    <row r="162" spans="1:5" x14ac:dyDescent="0.25">
      <c r="C162" s="1" t="s">
        <v>56</v>
      </c>
      <c r="D162" s="27">
        <v>363</v>
      </c>
      <c r="E162" s="28">
        <v>1.103448275862069</v>
      </c>
    </row>
    <row r="163" spans="1:5" x14ac:dyDescent="0.25">
      <c r="C163" s="21" t="s">
        <v>79</v>
      </c>
      <c r="D163" s="29">
        <f>SUM(D160:D162)</f>
        <v>1122</v>
      </c>
      <c r="E163" s="30">
        <v>1.3</v>
      </c>
    </row>
    <row r="166" spans="1:5" ht="23.25" x14ac:dyDescent="0.25">
      <c r="A166" s="3" t="s">
        <v>100</v>
      </c>
    </row>
    <row r="169" spans="1:5" ht="18.75" x14ac:dyDescent="0.25">
      <c r="C169" s="16" t="s">
        <v>113</v>
      </c>
    </row>
    <row r="170" spans="1:5" x14ac:dyDescent="0.25">
      <c r="C170" s="1" t="s">
        <v>98</v>
      </c>
      <c r="D170" s="1" t="s">
        <v>58</v>
      </c>
    </row>
    <row r="171" spans="1:5" x14ac:dyDescent="0.25">
      <c r="C171" s="1" t="s">
        <v>101</v>
      </c>
      <c r="D171" s="1">
        <v>372</v>
      </c>
    </row>
    <row r="172" spans="1:5" x14ac:dyDescent="0.25">
      <c r="C172" s="1" t="s">
        <v>102</v>
      </c>
      <c r="D172" s="1">
        <v>96</v>
      </c>
    </row>
    <row r="173" spans="1:5" x14ac:dyDescent="0.25">
      <c r="C173" s="1" t="s">
        <v>103</v>
      </c>
      <c r="D173" s="1">
        <v>13</v>
      </c>
    </row>
    <row r="174" spans="1:5" x14ac:dyDescent="0.25">
      <c r="C174" s="1" t="s">
        <v>99</v>
      </c>
      <c r="D174" s="1">
        <f>SUM(D171:D173)</f>
        <v>481</v>
      </c>
    </row>
    <row r="177" spans="3:6" ht="18.75" x14ac:dyDescent="0.25">
      <c r="C177" s="36" t="s">
        <v>114</v>
      </c>
      <c r="D177" s="37"/>
      <c r="E177" s="37"/>
      <c r="F177" s="37"/>
    </row>
    <row r="178" spans="3:6" x14ac:dyDescent="0.25">
      <c r="C178" s="1" t="s">
        <v>98</v>
      </c>
      <c r="D178" s="1" t="s">
        <v>58</v>
      </c>
    </row>
    <row r="179" spans="3:6" x14ac:dyDescent="0.25">
      <c r="C179" s="1" t="s">
        <v>101</v>
      </c>
      <c r="D179" s="1">
        <v>314</v>
      </c>
    </row>
    <row r="180" spans="3:6" x14ac:dyDescent="0.25">
      <c r="C180" s="1" t="s">
        <v>102</v>
      </c>
      <c r="D180" s="1">
        <v>21</v>
      </c>
    </row>
    <row r="181" spans="3:6" x14ac:dyDescent="0.25">
      <c r="C181" s="1" t="s">
        <v>103</v>
      </c>
      <c r="D181" s="1">
        <v>4</v>
      </c>
    </row>
    <row r="182" spans="3:6" x14ac:dyDescent="0.25">
      <c r="C182" s="1" t="s">
        <v>99</v>
      </c>
      <c r="D182" s="1">
        <f>SUM(D179:D181)</f>
        <v>339</v>
      </c>
    </row>
    <row r="185" spans="3:6" ht="18.75" x14ac:dyDescent="0.25">
      <c r="C185" s="16" t="s">
        <v>115</v>
      </c>
    </row>
    <row r="186" spans="3:6" x14ac:dyDescent="0.25">
      <c r="C186" s="1" t="s">
        <v>98</v>
      </c>
      <c r="D186" s="1" t="s">
        <v>58</v>
      </c>
    </row>
    <row r="187" spans="3:6" x14ac:dyDescent="0.25">
      <c r="C187" s="1" t="s">
        <v>101</v>
      </c>
      <c r="D187" s="1">
        <v>294</v>
      </c>
    </row>
    <row r="188" spans="3:6" x14ac:dyDescent="0.25">
      <c r="C188" s="1" t="s">
        <v>102</v>
      </c>
      <c r="D188" s="1">
        <v>41</v>
      </c>
    </row>
    <row r="189" spans="3:6" x14ac:dyDescent="0.25">
      <c r="C189" s="1" t="s">
        <v>103</v>
      </c>
      <c r="D189" s="1">
        <v>6</v>
      </c>
    </row>
    <row r="190" spans="3:6" x14ac:dyDescent="0.25">
      <c r="C190" s="1" t="s">
        <v>99</v>
      </c>
      <c r="D190" s="1">
        <f>SUM(D187:D189)</f>
        <v>341</v>
      </c>
    </row>
    <row r="194" spans="3:4" x14ac:dyDescent="0.25">
      <c r="C194" s="17" t="s">
        <v>108</v>
      </c>
    </row>
    <row r="196" spans="3:4" x14ac:dyDescent="0.25">
      <c r="C196" s="1" t="s">
        <v>98</v>
      </c>
      <c r="D196" s="1" t="s">
        <v>58</v>
      </c>
    </row>
    <row r="197" spans="3:4" x14ac:dyDescent="0.25">
      <c r="C197" s="1" t="s">
        <v>101</v>
      </c>
      <c r="D197" s="1">
        <f>+D171+D179+D187</f>
        <v>980</v>
      </c>
    </row>
    <row r="198" spans="3:4" x14ac:dyDescent="0.25">
      <c r="C198" s="1" t="s">
        <v>102</v>
      </c>
      <c r="D198" s="1">
        <f>+D172+D180+D188</f>
        <v>158</v>
      </c>
    </row>
    <row r="199" spans="3:4" x14ac:dyDescent="0.25">
      <c r="C199" s="1" t="s">
        <v>103</v>
      </c>
      <c r="D199" s="1">
        <f>+D173+D181+D189</f>
        <v>23</v>
      </c>
    </row>
    <row r="200" spans="3:4" x14ac:dyDescent="0.25">
      <c r="C200" s="1" t="s">
        <v>99</v>
      </c>
      <c r="D200" s="31">
        <f>SUM(D197:D199)</f>
        <v>1161</v>
      </c>
    </row>
    <row r="203" spans="3:4" ht="15.75" x14ac:dyDescent="0.25">
      <c r="C203" s="16" t="s">
        <v>109</v>
      </c>
    </row>
    <row r="204" spans="3:4" x14ac:dyDescent="0.25">
      <c r="C204" s="1" t="s">
        <v>71</v>
      </c>
    </row>
    <row r="205" spans="3:4" x14ac:dyDescent="0.25">
      <c r="C205" s="1" t="s">
        <v>98</v>
      </c>
      <c r="D205" s="1" t="s">
        <v>58</v>
      </c>
    </row>
    <row r="206" spans="3:4" x14ac:dyDescent="0.25">
      <c r="C206" s="1" t="s">
        <v>101</v>
      </c>
      <c r="D206" s="1">
        <v>16</v>
      </c>
    </row>
    <row r="207" spans="3:4" x14ac:dyDescent="0.25">
      <c r="C207" s="1" t="s">
        <v>102</v>
      </c>
      <c r="D207" s="1">
        <v>36</v>
      </c>
    </row>
    <row r="208" spans="3:4" x14ac:dyDescent="0.25">
      <c r="C208" s="1" t="s">
        <v>103</v>
      </c>
      <c r="D208" s="1">
        <v>0</v>
      </c>
    </row>
    <row r="209" spans="3:4" x14ac:dyDescent="0.25">
      <c r="C209" s="1" t="s">
        <v>99</v>
      </c>
      <c r="D209" s="31">
        <f>SUM(D206:D208)</f>
        <v>52</v>
      </c>
    </row>
    <row r="213" spans="3:4" ht="15.75" x14ac:dyDescent="0.25">
      <c r="C213" s="16" t="s">
        <v>110</v>
      </c>
    </row>
    <row r="214" spans="3:4" x14ac:dyDescent="0.25">
      <c r="C214" s="1" t="s">
        <v>71</v>
      </c>
    </row>
    <row r="215" spans="3:4" x14ac:dyDescent="0.25">
      <c r="C215" s="1" t="s">
        <v>98</v>
      </c>
      <c r="D215" s="1" t="s">
        <v>58</v>
      </c>
    </row>
    <row r="216" spans="3:4" x14ac:dyDescent="0.25">
      <c r="C216" s="1" t="s">
        <v>101</v>
      </c>
      <c r="D216" s="1">
        <v>148</v>
      </c>
    </row>
    <row r="217" spans="3:4" x14ac:dyDescent="0.25">
      <c r="C217" s="1" t="s">
        <v>102</v>
      </c>
      <c r="D217" s="1">
        <v>76</v>
      </c>
    </row>
    <row r="218" spans="3:4" x14ac:dyDescent="0.25">
      <c r="C218" s="1" t="s">
        <v>103</v>
      </c>
      <c r="D218" s="32">
        <v>1</v>
      </c>
    </row>
    <row r="219" spans="3:4" x14ac:dyDescent="0.25">
      <c r="C219" s="1" t="s">
        <v>99</v>
      </c>
      <c r="D219" s="31">
        <f>SUM(D216:D218)</f>
        <v>225</v>
      </c>
    </row>
  </sheetData>
  <mergeCells count="29">
    <mergeCell ref="H9:H10"/>
    <mergeCell ref="B31:B32"/>
    <mergeCell ref="C31:C32"/>
    <mergeCell ref="D31:D32"/>
    <mergeCell ref="E31:F31"/>
    <mergeCell ref="G31:G32"/>
    <mergeCell ref="H31:H32"/>
    <mergeCell ref="B9:B10"/>
    <mergeCell ref="C9:C10"/>
    <mergeCell ref="D9:D10"/>
    <mergeCell ref="E9:F9"/>
    <mergeCell ref="G9:G10"/>
    <mergeCell ref="H18:H19"/>
    <mergeCell ref="B27:C27"/>
    <mergeCell ref="B14:C14"/>
    <mergeCell ref="B18:B19"/>
    <mergeCell ref="C177:F177"/>
    <mergeCell ref="C18:C19"/>
    <mergeCell ref="D18:D19"/>
    <mergeCell ref="E18:F18"/>
    <mergeCell ref="C158:E158"/>
    <mergeCell ref="C124:F124"/>
    <mergeCell ref="C125:F125"/>
    <mergeCell ref="C132:G132"/>
    <mergeCell ref="C133:E133"/>
    <mergeCell ref="A71:C71"/>
    <mergeCell ref="C115:D115"/>
    <mergeCell ref="B38:C38"/>
    <mergeCell ref="G18:G19"/>
  </mergeCells>
  <phoneticPr fontId="7" type="noConversion"/>
  <pageMargins left="0.7" right="0.7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2023-04-12T17:44:21Z</cp:lastPrinted>
  <dcterms:created xsi:type="dcterms:W3CDTF">2023-04-05T14:12:36Z</dcterms:created>
  <dcterms:modified xsi:type="dcterms:W3CDTF">2023-05-09T16:45:01Z</dcterms:modified>
</cp:coreProperties>
</file>