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Lizardo\Desktop\Portal Mayo\"/>
    </mc:Choice>
  </mc:AlternateContent>
  <xr:revisionPtr revIDLastSave="0" documentId="8_{22ABE40A-D5E7-4CE2-8BC7-80379C441A51}" xr6:coauthVersionLast="47" xr6:coauthVersionMax="47" xr10:uidLastSave="{00000000-0000-0000-0000-000000000000}"/>
  <bookViews>
    <workbookView xWindow="-120" yWindow="-120" windowWidth="29040" windowHeight="15840" xr2:uid="{BB8D014C-5C06-433C-9ADB-0A192FC7D6DD}"/>
  </bookViews>
  <sheets>
    <sheet name="Data cru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" l="1"/>
  <c r="C159" i="1" l="1"/>
  <c r="C158" i="1"/>
  <c r="C157" i="1"/>
  <c r="C154" i="1"/>
  <c r="C147" i="1"/>
  <c r="C140" i="1"/>
  <c r="C132" i="1"/>
  <c r="B131" i="1"/>
  <c r="C148" i="1" s="1"/>
  <c r="B130" i="1"/>
  <c r="C141" i="1" s="1"/>
  <c r="B129" i="1"/>
  <c r="C134" i="1" s="1"/>
  <c r="C125" i="1"/>
  <c r="D124" i="1" s="1"/>
  <c r="D107" i="1"/>
  <c r="C101" i="1"/>
  <c r="D100" i="1" s="1"/>
  <c r="D92" i="1"/>
  <c r="D91" i="1"/>
  <c r="D90" i="1"/>
  <c r="D89" i="1"/>
  <c r="D88" i="1"/>
  <c r="D87" i="1"/>
  <c r="D86" i="1"/>
  <c r="D82" i="1"/>
  <c r="D72" i="1"/>
  <c r="D62" i="1"/>
  <c r="D51" i="1"/>
  <c r="C50" i="1"/>
  <c r="C49" i="1"/>
  <c r="C48" i="1"/>
  <c r="G45" i="1"/>
  <c r="F45" i="1"/>
  <c r="E45" i="1"/>
  <c r="D45" i="1"/>
  <c r="C44" i="1"/>
  <c r="C43" i="1"/>
  <c r="C42" i="1"/>
  <c r="C40" i="1"/>
  <c r="B97" i="1" s="1"/>
  <c r="D38" i="1"/>
  <c r="F32" i="1"/>
  <c r="G37" i="1" s="1"/>
  <c r="E32" i="1"/>
  <c r="F37" i="1" s="1"/>
  <c r="D31" i="1"/>
  <c r="D30" i="1"/>
  <c r="D29" i="1"/>
  <c r="D28" i="1"/>
  <c r="D27" i="1"/>
  <c r="D26" i="1"/>
  <c r="D25" i="1"/>
  <c r="D24" i="1"/>
  <c r="D23" i="1"/>
  <c r="D22" i="1"/>
  <c r="D21" i="1"/>
  <c r="F17" i="1"/>
  <c r="G36" i="1" s="1"/>
  <c r="E17" i="1"/>
  <c r="F36" i="1" s="1"/>
  <c r="D16" i="1"/>
  <c r="D15" i="1"/>
  <c r="D14" i="1"/>
  <c r="D13" i="1"/>
  <c r="F9" i="1"/>
  <c r="G35" i="1" s="1"/>
  <c r="E9" i="1"/>
  <c r="F35" i="1" s="1"/>
  <c r="D9" i="1"/>
  <c r="E35" i="1" s="1"/>
  <c r="D123" i="1" l="1"/>
  <c r="D113" i="1"/>
  <c r="D118" i="1"/>
  <c r="D114" i="1"/>
  <c r="D119" i="1"/>
  <c r="C160" i="1"/>
  <c r="D115" i="1"/>
  <c r="D121" i="1"/>
  <c r="D117" i="1"/>
  <c r="D122" i="1"/>
  <c r="E37" i="1"/>
  <c r="D93" i="1"/>
  <c r="B104" i="1"/>
  <c r="B127" i="1" s="1"/>
  <c r="D106" i="1"/>
  <c r="D108" i="1" s="1"/>
  <c r="D112" i="1"/>
  <c r="D116" i="1"/>
  <c r="D120" i="1"/>
  <c r="D32" i="1"/>
  <c r="E36" i="1"/>
  <c r="E38" i="1" s="1"/>
  <c r="B84" i="1"/>
  <c r="D99" i="1"/>
  <c r="D101" i="1" s="1"/>
  <c r="F38" i="1"/>
  <c r="G38" i="1"/>
  <c r="D17" i="1"/>
  <c r="B155" i="1" l="1"/>
  <c r="B110" i="1"/>
  <c r="D125" i="1"/>
</calcChain>
</file>

<file path=xl/sharedStrings.xml><?xml version="1.0" encoding="utf-8"?>
<sst xmlns="http://schemas.openxmlformats.org/spreadsheetml/2006/main" count="196" uniqueCount="98">
  <si>
    <t xml:space="preserve">                    Estadísticas trimestre enero-marzo 2025.</t>
  </si>
  <si>
    <t>Centro de Capacitación.</t>
  </si>
  <si>
    <t>Centro de Capacitación y Desarrollo de Derecho de Autor y Derechos Conexos.</t>
  </si>
  <si>
    <t>Estadística enero 2025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</si>
  <si>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</si>
  <si>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</si>
  <si>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</si>
  <si>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</si>
  <si>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</si>
  <si>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</si>
  <si>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</si>
  <si>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</si>
  <si>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Mesa redonde junto a las Sociedades de Gestion Colectiva.</t>
  </si>
  <si>
    <t>Funcionarios de gobierno 
              - 
Sociedades de Gestion Colectiva</t>
  </si>
  <si>
    <t>Cantidad de actividades
en enero:  1</t>
  </si>
  <si>
    <t>Estadística febrero 2025</t>
  </si>
  <si>
    <t xml:space="preserve">Generalidades del Derecho de Autor y sus beneficios. </t>
  </si>
  <si>
    <t xml:space="preserve">Estudiantes, maestros </t>
  </si>
  <si>
    <t xml:space="preserve">Generalidades del Derecho de Autor y sus beneficos </t>
  </si>
  <si>
    <t>Massterclass en Derecho de Autor y Derechos Conexos para Artistas, Interpretes y Ejecutantes</t>
  </si>
  <si>
    <t>Artistas, interpretes, ejecutantes, abogados, fiscales de observancia, estudiantes de mencion musica, productor musical, funcionario de gobierno</t>
  </si>
  <si>
    <t>Mesa redonda de funcionarios de gobierno y expertos sobre proyecto de Copia Privada</t>
  </si>
  <si>
    <t>Funcionarios de gobierno, abogados de derecho de autor</t>
  </si>
  <si>
    <t>Cantidad de actividades
en Febrero :   4</t>
  </si>
  <si>
    <t>Estadística marzo 2025</t>
  </si>
  <si>
    <t xml:space="preserve">De voz en voz dos generaciones de la musica y el derecho de autor </t>
  </si>
  <si>
    <t>Colaboradoras de ONDA</t>
  </si>
  <si>
    <t>Derecho de autor y las obras artesanales - DEMA-MINERD Somos Artesania</t>
  </si>
  <si>
    <t>Derecho de autor y emprendimiento - CIDE UNIBE</t>
  </si>
  <si>
    <t>Estudiantes de administracion de empresas, docentes, creadores de contenido</t>
  </si>
  <si>
    <t>Derecho de autor y las obras arquitectonicas - UCE San Pedro de Macoris.</t>
  </si>
  <si>
    <t>Docentes, estudiantes de arquitectura, ingenieros, arquitectos, abogados</t>
  </si>
  <si>
    <t>Derecho de autor y las obras artesanales - Virtual DEMA-MINERD Somos Artesania</t>
  </si>
  <si>
    <t>Estudiantes modalidad artesania, maestros</t>
  </si>
  <si>
    <t>Derecho de autor y la industria musical - UCE San Pedro de Macoris Virtual</t>
  </si>
  <si>
    <t>Estudiantes, docentes, artistas, interprete, productores musical, abogados</t>
  </si>
  <si>
    <t>Derecho de autor y las obras artesanales - San Cristobal Presencial DEMA-MINERD Somos Artesania</t>
  </si>
  <si>
    <t>Cantidad de actividades
en marzo :  11</t>
  </si>
  <si>
    <t>Resumen del trimestre enero-marzo 2025</t>
  </si>
  <si>
    <t>Meses</t>
  </si>
  <si>
    <t>Cantidad de 
actividades.</t>
  </si>
  <si>
    <t>Cantidad de 
asistente.</t>
  </si>
  <si>
    <t>Masculino</t>
  </si>
  <si>
    <t>Femenino</t>
  </si>
  <si>
    <t>Enero</t>
  </si>
  <si>
    <t>Febrero</t>
  </si>
  <si>
    <t>Marzo</t>
  </si>
  <si>
    <t>Total</t>
  </si>
  <si>
    <t>Resolución Alternativa de Conflictos.</t>
  </si>
  <si>
    <t>Vistas 
Conciliatorias</t>
  </si>
  <si>
    <t>Acta de acuerdos</t>
  </si>
  <si>
    <t>Acta de  no acuerdos</t>
  </si>
  <si>
    <t>Acta de no comparecencia.</t>
  </si>
  <si>
    <t xml:space="preserve"> Asistencia Jurídica</t>
  </si>
  <si>
    <t>Cantidad</t>
  </si>
  <si>
    <t xml:space="preserve">Total   </t>
  </si>
  <si>
    <t xml:space="preserve">  Inspectoría</t>
  </si>
  <si>
    <t>Categorías</t>
  </si>
  <si>
    <t>Notificaciones</t>
  </si>
  <si>
    <t>Registros nuevos usuarios</t>
  </si>
  <si>
    <t>Inspecciones de partes</t>
  </si>
  <si>
    <t>Inspecciones de oficios</t>
  </si>
  <si>
    <t xml:space="preserve">Renovación de registro. </t>
  </si>
  <si>
    <t>Denuncias</t>
  </si>
  <si>
    <t>Operativos</t>
  </si>
  <si>
    <t>Inspecciones</t>
  </si>
  <si>
    <t>Atención al Usuario</t>
  </si>
  <si>
    <t xml:space="preserve">Solicitud de registros en físicos por género
</t>
  </si>
  <si>
    <t>Porcentaje</t>
  </si>
  <si>
    <t>Total general</t>
  </si>
  <si>
    <t xml:space="preserve">Solicitud de registros onlíne por género
</t>
  </si>
  <si>
    <t xml:space="preserve">Categorías solicitudes presenciales </t>
  </si>
  <si>
    <t>Subcategorías</t>
  </si>
  <si>
    <t>Registro de letras para una obra musical</t>
  </si>
  <si>
    <t>Registro de libro</t>
  </si>
  <si>
    <t>Registro de obras musicales con letra o sin ella</t>
  </si>
  <si>
    <t>Registro de producción letras para una obra musical (6-15)</t>
  </si>
  <si>
    <t>Registro de poemas</t>
  </si>
  <si>
    <t>Registro de guion cinematográfico y documental largometraje</t>
  </si>
  <si>
    <t>Producción  de diseño textil</t>
  </si>
  <si>
    <t>Registro de revistas, folletos, agendas, sermones, novelas, cuentos, manuales, entre otras análogas</t>
  </si>
  <si>
    <t>Producción de obras musicales con letras o sin letras</t>
  </si>
  <si>
    <t>Registro de guion 
cinematográfico y documental cortometraje</t>
  </si>
  <si>
    <t xml:space="preserve">Registro de artesanía </t>
  </si>
  <si>
    <t xml:space="preserve">Registro de proyecto </t>
  </si>
  <si>
    <t>Registro de dibujos</t>
  </si>
  <si>
    <t>Solicitudes Vs.  días transcurridos.</t>
  </si>
  <si>
    <t>Solicitudes</t>
  </si>
  <si>
    <t>Días 
Transcurridos</t>
  </si>
  <si>
    <t>Registros</t>
  </si>
  <si>
    <t>Tipos de obras</t>
  </si>
  <si>
    <t>Obras literarias</t>
  </si>
  <si>
    <t>Obras artísticas</t>
  </si>
  <si>
    <t>Obras cientificas</t>
  </si>
  <si>
    <t>Total de registros</t>
  </si>
  <si>
    <t>Solicitud de registros onlíne por género</t>
  </si>
  <si>
    <t>Registros de obras físico y virtual Santo Domingo y Santiago.</t>
  </si>
  <si>
    <t>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</si>
</sst>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€_-;\-* #,##0\ _€_-;_-* &quot;-&quot;??\ _€_-;_-@_-"/>
    <numFmt numFmtId="165" formatCode="_-* #,##0.00\ _€_-;\-* #,##0.00\ _€_-;_-* &quot;-&quot;??\ _€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/>
    <xf numFmtId="16" fontId="4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4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61FA-CFC0-4989-84C1-0E6CE97640D1}">
  <dimension ref="A1:N190"/>
  <sheetViews>
    <sheetView tabSelected="1" topLeftCell="A118" zoomScale="70" zoomScaleNormal="70" workbookViewId="0">
      <selection activeCell="J9" sqref="J9"/>
    </sheetView>
  </sheetViews>
  <sheetFormatPr baseColWidth="10" defaultRowHeight="15" x14ac:dyDescent="0.25"/>
  <cols>
    <col min="2" max="2" width="20.85546875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1" spans="1:8" ht="18.75" x14ac:dyDescent="0.3">
      <c r="D1" s="67" t="s">
        <v>97</v>
      </c>
    </row>
    <row r="2" spans="1:8" ht="18.75" x14ac:dyDescent="0.3">
      <c r="C2" s="24" t="s">
        <v>0</v>
      </c>
      <c r="D2" s="24"/>
      <c r="E2" s="24"/>
      <c r="F2" s="24"/>
      <c r="G2" s="24"/>
    </row>
    <row r="3" spans="1:8" ht="23.25" x14ac:dyDescent="0.35">
      <c r="A3" s="24" t="s">
        <v>1</v>
      </c>
      <c r="B3" s="24"/>
      <c r="C3" s="24"/>
      <c r="D3" s="6"/>
    </row>
    <row r="4" spans="1:8" ht="15.75" x14ac:dyDescent="0.25">
      <c r="B4" s="3" t="s">
        <v>2</v>
      </c>
      <c r="C4" s="2"/>
      <c r="D4" s="3"/>
      <c r="E4" s="3"/>
      <c r="F4" s="3"/>
      <c r="G4" s="3"/>
    </row>
    <row r="5" spans="1:8" s="3" customFormat="1" ht="32.25" customHeight="1" x14ac:dyDescent="0.25">
      <c r="D5" s="28" t="s">
        <v>3</v>
      </c>
    </row>
    <row r="6" spans="1:8" ht="15" customHeight="1" x14ac:dyDescent="0.25">
      <c r="B6" s="64" t="s">
        <v>4</v>
      </c>
      <c r="C6" s="64" t="s">
        <v>5</v>
      </c>
      <c r="D6" s="65" t="s">
        <v>6</v>
      </c>
      <c r="E6" s="66" t="s">
        <v>7</v>
      </c>
      <c r="F6" s="66"/>
      <c r="G6" s="65" t="s">
        <v>8</v>
      </c>
      <c r="H6" s="64" t="s">
        <v>9</v>
      </c>
    </row>
    <row r="7" spans="1:8" x14ac:dyDescent="0.25">
      <c r="B7" s="64"/>
      <c r="C7" s="64"/>
      <c r="D7" s="65"/>
      <c r="E7" s="29" t="s">
        <v>10</v>
      </c>
      <c r="F7" s="29" t="s">
        <v>11</v>
      </c>
      <c r="G7" s="65"/>
      <c r="H7" s="64"/>
    </row>
    <row r="8" spans="1:8" ht="75" x14ac:dyDescent="0.25">
      <c r="B8" s="30">
        <v>1</v>
      </c>
      <c r="C8" s="31" t="s">
        <v>12</v>
      </c>
      <c r="D8" s="30">
        <v>25</v>
      </c>
      <c r="E8" s="11">
        <v>17</v>
      </c>
      <c r="F8" s="11">
        <v>8</v>
      </c>
      <c r="G8" s="31" t="s">
        <v>13</v>
      </c>
      <c r="H8" s="10">
        <v>45686</v>
      </c>
    </row>
    <row r="9" spans="1:8" ht="33.75" customHeight="1" x14ac:dyDescent="0.25">
      <c r="B9" s="60" t="s">
        <v>14</v>
      </c>
      <c r="C9" s="60"/>
      <c r="D9" s="29">
        <f>SUM(D8:D8)</f>
        <v>25</v>
      </c>
      <c r="E9" s="29">
        <f>SUM(E8:E8)</f>
        <v>17</v>
      </c>
      <c r="F9" s="29">
        <f>SUM(F8:F8)</f>
        <v>8</v>
      </c>
    </row>
    <row r="10" spans="1:8" x14ac:dyDescent="0.25">
      <c r="D10" s="32" t="s">
        <v>15</v>
      </c>
    </row>
    <row r="11" spans="1:8" ht="15" customHeight="1" x14ac:dyDescent="0.25">
      <c r="B11" s="64" t="s">
        <v>4</v>
      </c>
      <c r="C11" s="64" t="s">
        <v>5</v>
      </c>
      <c r="D11" s="65" t="s">
        <v>6</v>
      </c>
      <c r="E11" s="66" t="s">
        <v>7</v>
      </c>
      <c r="F11" s="61"/>
      <c r="G11" s="65" t="s">
        <v>8</v>
      </c>
      <c r="H11" s="64" t="s">
        <v>9</v>
      </c>
    </row>
    <row r="12" spans="1:8" x14ac:dyDescent="0.25">
      <c r="B12" s="64"/>
      <c r="C12" s="64"/>
      <c r="D12" s="64"/>
      <c r="E12" s="29" t="s">
        <v>10</v>
      </c>
      <c r="F12" s="29" t="s">
        <v>11</v>
      </c>
      <c r="G12" s="65"/>
      <c r="H12" s="64"/>
    </row>
    <row r="13" spans="1:8" ht="30" x14ac:dyDescent="0.25">
      <c r="B13" s="30">
        <v>1</v>
      </c>
      <c r="C13" s="31" t="s">
        <v>16</v>
      </c>
      <c r="D13" s="30">
        <f>+E13+F13</f>
        <v>43</v>
      </c>
      <c r="E13" s="11">
        <v>20</v>
      </c>
      <c r="F13" s="11">
        <v>23</v>
      </c>
      <c r="G13" s="31" t="s">
        <v>17</v>
      </c>
      <c r="H13" s="10">
        <v>45694</v>
      </c>
    </row>
    <row r="14" spans="1:8" ht="44.25" customHeight="1" x14ac:dyDescent="0.25">
      <c r="B14" s="30">
        <v>2</v>
      </c>
      <c r="C14" s="31" t="s">
        <v>18</v>
      </c>
      <c r="D14" s="30">
        <f t="shared" ref="D14:D16" si="0">+E14+F14</f>
        <v>74</v>
      </c>
      <c r="E14" s="11">
        <v>40</v>
      </c>
      <c r="F14" s="11">
        <v>34</v>
      </c>
      <c r="G14" s="31" t="s">
        <v>17</v>
      </c>
      <c r="H14" s="10">
        <v>45695</v>
      </c>
    </row>
    <row r="15" spans="1:8" ht="44.25" customHeight="1" x14ac:dyDescent="0.25">
      <c r="B15" s="30">
        <v>3</v>
      </c>
      <c r="C15" s="31" t="s">
        <v>19</v>
      </c>
      <c r="D15" s="30">
        <f t="shared" si="0"/>
        <v>164</v>
      </c>
      <c r="E15" s="11">
        <v>86</v>
      </c>
      <c r="F15" s="11">
        <v>78</v>
      </c>
      <c r="G15" s="31" t="s">
        <v>20</v>
      </c>
      <c r="H15" s="10">
        <v>45709</v>
      </c>
    </row>
    <row r="16" spans="1:8" ht="44.25" customHeight="1" x14ac:dyDescent="0.25">
      <c r="B16" s="30">
        <v>4</v>
      </c>
      <c r="C16" s="31" t="s">
        <v>21</v>
      </c>
      <c r="D16" s="30">
        <f t="shared" si="0"/>
        <v>35</v>
      </c>
      <c r="E16" s="11">
        <v>18</v>
      </c>
      <c r="F16" s="11">
        <v>17</v>
      </c>
      <c r="G16" s="31" t="s">
        <v>22</v>
      </c>
      <c r="H16" s="10">
        <v>45710</v>
      </c>
    </row>
    <row r="17" spans="2:8" ht="30.75" customHeight="1" x14ac:dyDescent="0.25">
      <c r="B17" s="60" t="s">
        <v>23</v>
      </c>
      <c r="C17" s="60"/>
      <c r="D17" s="29">
        <f>+E17+F17</f>
        <v>316</v>
      </c>
      <c r="E17" s="29">
        <f>SUM(E13:E16)</f>
        <v>164</v>
      </c>
      <c r="F17" s="29">
        <f>SUM(F13:F16)</f>
        <v>152</v>
      </c>
    </row>
    <row r="18" spans="2:8" x14ac:dyDescent="0.25">
      <c r="D18" s="32" t="s">
        <v>24</v>
      </c>
    </row>
    <row r="19" spans="2:8" x14ac:dyDescent="0.25">
      <c r="B19" s="64" t="s">
        <v>4</v>
      </c>
      <c r="C19" s="64" t="s">
        <v>5</v>
      </c>
      <c r="D19" s="65" t="s">
        <v>6</v>
      </c>
      <c r="E19" s="66" t="s">
        <v>7</v>
      </c>
      <c r="F19" s="61"/>
      <c r="G19" s="65" t="s">
        <v>8</v>
      </c>
      <c r="H19" s="64" t="s">
        <v>9</v>
      </c>
    </row>
    <row r="20" spans="2:8" x14ac:dyDescent="0.25">
      <c r="B20" s="64"/>
      <c r="C20" s="64"/>
      <c r="D20" s="64"/>
      <c r="E20" s="29" t="s">
        <v>10</v>
      </c>
      <c r="F20" s="29" t="s">
        <v>11</v>
      </c>
      <c r="G20" s="64"/>
      <c r="H20" s="64"/>
    </row>
    <row r="21" spans="2:8" ht="45" x14ac:dyDescent="0.25">
      <c r="B21" s="12">
        <v>1</v>
      </c>
      <c r="C21" s="31" t="s">
        <v>25</v>
      </c>
      <c r="D21" s="11">
        <f>+E21+F21</f>
        <v>42</v>
      </c>
      <c r="E21" s="11">
        <v>6</v>
      </c>
      <c r="F21" s="11">
        <v>36</v>
      </c>
      <c r="G21" s="31" t="s">
        <v>26</v>
      </c>
      <c r="H21" s="10">
        <v>45723</v>
      </c>
    </row>
    <row r="22" spans="2:8" ht="45" x14ac:dyDescent="0.25">
      <c r="B22" s="12">
        <v>2</v>
      </c>
      <c r="C22" s="31" t="s">
        <v>27</v>
      </c>
      <c r="D22" s="11">
        <f t="shared" ref="D22:D31" si="1">+E22+F22</f>
        <v>83</v>
      </c>
      <c r="E22" s="11">
        <v>43</v>
      </c>
      <c r="F22" s="11">
        <v>40</v>
      </c>
      <c r="G22" s="31" t="s">
        <v>17</v>
      </c>
      <c r="H22" s="10">
        <v>45726</v>
      </c>
    </row>
    <row r="23" spans="2:8" ht="75" x14ac:dyDescent="0.25">
      <c r="B23" s="12">
        <v>3</v>
      </c>
      <c r="C23" s="31" t="s">
        <v>28</v>
      </c>
      <c r="D23" s="11">
        <f t="shared" si="1"/>
        <v>62</v>
      </c>
      <c r="E23" s="11">
        <v>38</v>
      </c>
      <c r="F23" s="11">
        <v>24</v>
      </c>
      <c r="G23" s="31" t="s">
        <v>29</v>
      </c>
      <c r="H23" s="10">
        <v>45726</v>
      </c>
    </row>
    <row r="24" spans="2:8" ht="60.75" customHeight="1" x14ac:dyDescent="0.25">
      <c r="B24" s="12">
        <v>4</v>
      </c>
      <c r="C24" s="31" t="s">
        <v>30</v>
      </c>
      <c r="D24" s="11">
        <f t="shared" si="1"/>
        <v>86</v>
      </c>
      <c r="E24" s="11">
        <v>38</v>
      </c>
      <c r="F24" s="11">
        <v>48</v>
      </c>
      <c r="G24" s="31" t="s">
        <v>31</v>
      </c>
      <c r="H24" s="10">
        <v>45729</v>
      </c>
    </row>
    <row r="25" spans="2:8" ht="32.25" customHeight="1" x14ac:dyDescent="0.25">
      <c r="B25" s="12">
        <v>5</v>
      </c>
      <c r="C25" s="31" t="s">
        <v>32</v>
      </c>
      <c r="D25" s="11">
        <f t="shared" si="1"/>
        <v>47</v>
      </c>
      <c r="E25" s="11">
        <v>23</v>
      </c>
      <c r="F25" s="11">
        <v>24</v>
      </c>
      <c r="G25" s="31" t="s">
        <v>33</v>
      </c>
      <c r="H25" s="10">
        <v>45730</v>
      </c>
    </row>
    <row r="26" spans="2:8" ht="45" x14ac:dyDescent="0.25">
      <c r="B26" s="12">
        <v>6</v>
      </c>
      <c r="C26" s="31" t="s">
        <v>32</v>
      </c>
      <c r="D26" s="11">
        <f t="shared" si="1"/>
        <v>82</v>
      </c>
      <c r="E26" s="11">
        <v>35</v>
      </c>
      <c r="F26" s="11">
        <v>47</v>
      </c>
      <c r="G26" s="31" t="s">
        <v>33</v>
      </c>
      <c r="H26" s="10">
        <v>45737</v>
      </c>
    </row>
    <row r="27" spans="2:8" ht="59.25" customHeight="1" x14ac:dyDescent="0.25">
      <c r="B27" s="12">
        <v>7</v>
      </c>
      <c r="C27" s="31" t="s">
        <v>34</v>
      </c>
      <c r="D27" s="11">
        <f t="shared" si="1"/>
        <v>47</v>
      </c>
      <c r="E27" s="11">
        <v>28</v>
      </c>
      <c r="F27" s="11">
        <v>19</v>
      </c>
      <c r="G27" s="31" t="s">
        <v>35</v>
      </c>
      <c r="H27" s="10">
        <v>45740</v>
      </c>
    </row>
    <row r="28" spans="2:8" ht="45" x14ac:dyDescent="0.25">
      <c r="B28" s="12">
        <v>8</v>
      </c>
      <c r="C28" s="31" t="s">
        <v>32</v>
      </c>
      <c r="D28" s="11">
        <f t="shared" si="1"/>
        <v>86</v>
      </c>
      <c r="E28" s="11">
        <v>54</v>
      </c>
      <c r="F28" s="11">
        <v>32</v>
      </c>
      <c r="G28" s="31" t="s">
        <v>33</v>
      </c>
      <c r="H28" s="10">
        <v>45740</v>
      </c>
    </row>
    <row r="29" spans="2:8" ht="45" customHeight="1" x14ac:dyDescent="0.25">
      <c r="B29" s="12">
        <v>9</v>
      </c>
      <c r="C29" s="31" t="s">
        <v>36</v>
      </c>
      <c r="D29" s="11">
        <f t="shared" si="1"/>
        <v>90</v>
      </c>
      <c r="E29" s="11">
        <v>56</v>
      </c>
      <c r="F29" s="11">
        <v>34</v>
      </c>
      <c r="G29" s="31" t="s">
        <v>33</v>
      </c>
      <c r="H29" s="10">
        <v>45743</v>
      </c>
    </row>
    <row r="30" spans="2:8" ht="45" x14ac:dyDescent="0.25">
      <c r="B30" s="12">
        <v>10</v>
      </c>
      <c r="C30" s="31" t="s">
        <v>32</v>
      </c>
      <c r="D30" s="11">
        <f t="shared" si="1"/>
        <v>41</v>
      </c>
      <c r="E30" s="11">
        <v>24</v>
      </c>
      <c r="F30" s="11">
        <v>17</v>
      </c>
      <c r="G30" s="31" t="s">
        <v>33</v>
      </c>
      <c r="H30" s="10">
        <v>45744</v>
      </c>
    </row>
    <row r="31" spans="2:8" ht="45" x14ac:dyDescent="0.25">
      <c r="B31" s="12">
        <v>11</v>
      </c>
      <c r="C31" s="31" t="s">
        <v>32</v>
      </c>
      <c r="D31" s="11">
        <f t="shared" si="1"/>
        <v>41</v>
      </c>
      <c r="E31" s="11">
        <v>28</v>
      </c>
      <c r="F31" s="11">
        <v>13</v>
      </c>
      <c r="G31" s="31" t="s">
        <v>33</v>
      </c>
      <c r="H31" s="10">
        <v>45744</v>
      </c>
    </row>
    <row r="32" spans="2:8" ht="29.25" customHeight="1" x14ac:dyDescent="0.25">
      <c r="B32" s="60" t="s">
        <v>37</v>
      </c>
      <c r="C32" s="60"/>
      <c r="D32" s="29">
        <f>SUM(D21:D31)</f>
        <v>707</v>
      </c>
      <c r="E32" s="29">
        <f>SUM(E21:E31)</f>
        <v>373</v>
      </c>
      <c r="F32" s="29">
        <f>SUM(F21:F31)</f>
        <v>334</v>
      </c>
    </row>
    <row r="33" spans="1:9" x14ac:dyDescent="0.25">
      <c r="C33" s="61" t="s">
        <v>38</v>
      </c>
      <c r="D33" s="61"/>
      <c r="E33" s="61"/>
      <c r="F33" s="61"/>
      <c r="G33" s="61"/>
    </row>
    <row r="34" spans="1:9" ht="28.5" customHeight="1" x14ac:dyDescent="0.25">
      <c r="C34" s="13" t="s">
        <v>39</v>
      </c>
      <c r="D34" s="14" t="s">
        <v>40</v>
      </c>
      <c r="E34" s="14" t="s">
        <v>41</v>
      </c>
      <c r="F34" s="15" t="s">
        <v>42</v>
      </c>
      <c r="G34" s="15" t="s">
        <v>43</v>
      </c>
    </row>
    <row r="35" spans="1:9" x14ac:dyDescent="0.25">
      <c r="C35" t="s">
        <v>44</v>
      </c>
      <c r="D35" s="33">
        <v>1</v>
      </c>
      <c r="E35" s="29">
        <f>+D9</f>
        <v>25</v>
      </c>
      <c r="F35" s="29">
        <f>+E9</f>
        <v>17</v>
      </c>
      <c r="G35" s="29">
        <f>+F9</f>
        <v>8</v>
      </c>
    </row>
    <row r="36" spans="1:9" x14ac:dyDescent="0.25">
      <c r="C36" t="s">
        <v>45</v>
      </c>
      <c r="D36" s="33">
        <v>4</v>
      </c>
      <c r="E36" s="29">
        <f t="shared" ref="E36:E37" si="2">+F36+G36</f>
        <v>316</v>
      </c>
      <c r="F36" s="29">
        <f>+E17</f>
        <v>164</v>
      </c>
      <c r="G36" s="29">
        <f>+F17</f>
        <v>152</v>
      </c>
    </row>
    <row r="37" spans="1:9" x14ac:dyDescent="0.25">
      <c r="C37" t="s">
        <v>46</v>
      </c>
      <c r="D37" s="33">
        <v>11</v>
      </c>
      <c r="E37" s="29">
        <f t="shared" si="2"/>
        <v>707</v>
      </c>
      <c r="F37" s="29">
        <f>+E32</f>
        <v>373</v>
      </c>
      <c r="G37" s="29">
        <f>+F32</f>
        <v>334</v>
      </c>
    </row>
    <row r="38" spans="1:9" x14ac:dyDescent="0.25">
      <c r="C38" t="s">
        <v>47</v>
      </c>
      <c r="D38" s="33">
        <f>SUM(D35:D37)</f>
        <v>16</v>
      </c>
      <c r="E38" s="33">
        <f>SUM(E35:E37)</f>
        <v>1048</v>
      </c>
      <c r="F38" s="33">
        <f>SUM(F35:F37)</f>
        <v>554</v>
      </c>
      <c r="G38" s="33">
        <f>SUM(G35:G37)</f>
        <v>494</v>
      </c>
      <c r="H38" s="33"/>
      <c r="I38" s="5"/>
    </row>
    <row r="39" spans="1:9" ht="18.75" x14ac:dyDescent="0.3">
      <c r="A39" s="24" t="s">
        <v>48</v>
      </c>
      <c r="B39" s="24"/>
      <c r="C39" s="24"/>
    </row>
    <row r="40" spans="1:9" ht="18" customHeight="1" x14ac:dyDescent="0.25">
      <c r="C40" s="62" t="str">
        <f>+$C$33</f>
        <v>Resumen del trimestre enero-marzo 2025</v>
      </c>
      <c r="D40" s="62"/>
      <c r="E40" s="62"/>
      <c r="F40" s="62"/>
      <c r="G40" s="62"/>
      <c r="H40" s="62"/>
    </row>
    <row r="41" spans="1:9" ht="31.5" x14ac:dyDescent="0.25">
      <c r="C41" s="16" t="s">
        <v>39</v>
      </c>
      <c r="D41" s="16" t="s">
        <v>49</v>
      </c>
      <c r="E41" s="16" t="s">
        <v>50</v>
      </c>
      <c r="F41" s="16" t="s">
        <v>51</v>
      </c>
      <c r="G41" s="16" t="s">
        <v>52</v>
      </c>
    </row>
    <row r="42" spans="1:9" ht="15.75" x14ac:dyDescent="0.25">
      <c r="C42" s="16" t="str">
        <f>+$C$35</f>
        <v>Enero</v>
      </c>
      <c r="D42" s="16">
        <v>0</v>
      </c>
      <c r="E42" s="16">
        <v>0</v>
      </c>
      <c r="F42" s="16">
        <v>0</v>
      </c>
      <c r="G42" s="16">
        <v>0</v>
      </c>
    </row>
    <row r="43" spans="1:9" ht="15.75" x14ac:dyDescent="0.25">
      <c r="C43" s="16" t="str">
        <f>+$C$36</f>
        <v>Febrero</v>
      </c>
      <c r="D43" s="16">
        <v>1</v>
      </c>
      <c r="E43" s="16">
        <v>0</v>
      </c>
      <c r="F43" s="16">
        <v>1</v>
      </c>
      <c r="G43" s="16">
        <v>0</v>
      </c>
    </row>
    <row r="44" spans="1:9" ht="15.75" x14ac:dyDescent="0.25">
      <c r="C44" s="16" t="str">
        <f>+$C$37</f>
        <v>Marzo</v>
      </c>
      <c r="D44" s="16">
        <v>1</v>
      </c>
      <c r="E44" s="16">
        <v>1</v>
      </c>
      <c r="F44" s="16">
        <v>0</v>
      </c>
      <c r="G44" s="16">
        <v>0</v>
      </c>
    </row>
    <row r="45" spans="1:9" x14ac:dyDescent="0.25">
      <c r="C45" t="s">
        <v>47</v>
      </c>
      <c r="D45" s="33">
        <f>SUM(D42:D44)</f>
        <v>2</v>
      </c>
      <c r="E45" s="33">
        <f>SUM(E42:E44)</f>
        <v>1</v>
      </c>
      <c r="F45" s="33">
        <f>SUM(F42:F44)</f>
        <v>1</v>
      </c>
      <c r="G45" s="33">
        <f>SUM(G42:G44)</f>
        <v>0</v>
      </c>
    </row>
    <row r="46" spans="1:9" ht="15.75" x14ac:dyDescent="0.25">
      <c r="C46" s="2" t="s">
        <v>53</v>
      </c>
      <c r="D46" s="2"/>
      <c r="E46" s="2"/>
      <c r="F46" s="2"/>
    </row>
    <row r="47" spans="1:9" ht="15.75" x14ac:dyDescent="0.25">
      <c r="C47" s="16" t="s">
        <v>39</v>
      </c>
      <c r="D47" s="16" t="s">
        <v>54</v>
      </c>
    </row>
    <row r="48" spans="1:9" ht="15.75" x14ac:dyDescent="0.25">
      <c r="C48" s="16" t="str">
        <f>+$C$35</f>
        <v>Enero</v>
      </c>
      <c r="D48" s="16">
        <v>4</v>
      </c>
    </row>
    <row r="49" spans="1:4" ht="15.75" x14ac:dyDescent="0.25">
      <c r="C49" s="16" t="str">
        <f>+$C$36</f>
        <v>Febrero</v>
      </c>
      <c r="D49" s="16">
        <v>3</v>
      </c>
    </row>
    <row r="50" spans="1:4" ht="15.75" x14ac:dyDescent="0.25">
      <c r="C50" s="16" t="str">
        <f>+$C$37</f>
        <v>Marzo</v>
      </c>
      <c r="D50" s="16">
        <v>6</v>
      </c>
    </row>
    <row r="51" spans="1:4" x14ac:dyDescent="0.25">
      <c r="C51" s="34" t="s">
        <v>55</v>
      </c>
      <c r="D51" s="33">
        <f>SUM(D48:D50)</f>
        <v>13</v>
      </c>
    </row>
    <row r="52" spans="1:4" ht="18.75" x14ac:dyDescent="0.3">
      <c r="A52" s="63" t="s">
        <v>56</v>
      </c>
      <c r="B52" s="63"/>
      <c r="C52" s="63"/>
    </row>
    <row r="53" spans="1:4" x14ac:dyDescent="0.25">
      <c r="C53" s="35">
        <v>45658</v>
      </c>
    </row>
    <row r="54" spans="1:4" ht="15.75" x14ac:dyDescent="0.25">
      <c r="C54" s="16" t="s">
        <v>57</v>
      </c>
      <c r="D54" s="16" t="s">
        <v>54</v>
      </c>
    </row>
    <row r="55" spans="1:4" ht="15.75" x14ac:dyDescent="0.25">
      <c r="C55" s="16" t="s">
        <v>58</v>
      </c>
      <c r="D55" s="16">
        <v>0</v>
      </c>
    </row>
    <row r="56" spans="1:4" ht="15.75" x14ac:dyDescent="0.25">
      <c r="C56" s="16" t="s">
        <v>59</v>
      </c>
      <c r="D56" s="16">
        <v>2</v>
      </c>
    </row>
    <row r="57" spans="1:4" ht="15.75" x14ac:dyDescent="0.25">
      <c r="C57" s="16" t="s">
        <v>60</v>
      </c>
      <c r="D57" s="16">
        <v>0</v>
      </c>
    </row>
    <row r="58" spans="1:4" ht="15.75" x14ac:dyDescent="0.25">
      <c r="C58" s="16" t="s">
        <v>61</v>
      </c>
      <c r="D58" s="16">
        <v>7</v>
      </c>
    </row>
    <row r="59" spans="1:4" ht="15.75" x14ac:dyDescent="0.25">
      <c r="C59" s="16" t="s">
        <v>62</v>
      </c>
      <c r="D59" s="16">
        <v>7</v>
      </c>
    </row>
    <row r="60" spans="1:4" ht="15.75" x14ac:dyDescent="0.25">
      <c r="C60" s="16" t="s">
        <v>63</v>
      </c>
      <c r="D60" s="16">
        <v>0</v>
      </c>
    </row>
    <row r="61" spans="1:4" ht="15.75" x14ac:dyDescent="0.25">
      <c r="C61" s="16" t="s">
        <v>64</v>
      </c>
      <c r="D61" s="16">
        <v>0</v>
      </c>
    </row>
    <row r="62" spans="1:4" ht="15.75" x14ac:dyDescent="0.25">
      <c r="C62" s="16" t="s">
        <v>47</v>
      </c>
      <c r="D62" s="16">
        <f>SUM(D55:D61)</f>
        <v>16</v>
      </c>
    </row>
    <row r="63" spans="1:4" x14ac:dyDescent="0.25">
      <c r="C63" s="35">
        <v>45689</v>
      </c>
    </row>
    <row r="64" spans="1:4" ht="15.75" x14ac:dyDescent="0.25">
      <c r="C64" s="16" t="s">
        <v>57</v>
      </c>
      <c r="D64" s="16" t="s">
        <v>54</v>
      </c>
    </row>
    <row r="65" spans="3:8" ht="15.75" x14ac:dyDescent="0.25">
      <c r="C65" s="16" t="s">
        <v>58</v>
      </c>
      <c r="D65" s="16">
        <v>0</v>
      </c>
    </row>
    <row r="66" spans="3:8" ht="15.75" x14ac:dyDescent="0.25">
      <c r="C66" s="16" t="s">
        <v>59</v>
      </c>
      <c r="D66" s="16">
        <v>0</v>
      </c>
    </row>
    <row r="67" spans="3:8" ht="15.75" x14ac:dyDescent="0.25">
      <c r="C67" s="16" t="s">
        <v>60</v>
      </c>
      <c r="D67" s="16">
        <v>0</v>
      </c>
    </row>
    <row r="68" spans="3:8" ht="15.75" x14ac:dyDescent="0.25">
      <c r="C68" s="16" t="s">
        <v>61</v>
      </c>
      <c r="D68" s="16">
        <v>3</v>
      </c>
    </row>
    <row r="69" spans="3:8" ht="15.75" x14ac:dyDescent="0.25">
      <c r="C69" s="16" t="s">
        <v>62</v>
      </c>
      <c r="D69" s="16">
        <v>10</v>
      </c>
    </row>
    <row r="70" spans="3:8" ht="15.75" x14ac:dyDescent="0.25">
      <c r="C70" s="16" t="s">
        <v>63</v>
      </c>
      <c r="D70" s="16">
        <v>0</v>
      </c>
    </row>
    <row r="71" spans="3:8" ht="15.75" x14ac:dyDescent="0.25">
      <c r="C71" s="16" t="s">
        <v>64</v>
      </c>
      <c r="D71" s="16">
        <v>0</v>
      </c>
    </row>
    <row r="72" spans="3:8" ht="15.75" x14ac:dyDescent="0.25">
      <c r="C72" s="16" t="s">
        <v>47</v>
      </c>
      <c r="D72" s="16">
        <f>SUM(D65:D71)</f>
        <v>13</v>
      </c>
    </row>
    <row r="73" spans="3:8" x14ac:dyDescent="0.25">
      <c r="C73" s="35">
        <v>45717</v>
      </c>
    </row>
    <row r="74" spans="3:8" ht="15.75" x14ac:dyDescent="0.25">
      <c r="C74" s="16" t="s">
        <v>57</v>
      </c>
      <c r="D74" s="16" t="s">
        <v>54</v>
      </c>
    </row>
    <row r="75" spans="3:8" ht="15.75" x14ac:dyDescent="0.25">
      <c r="C75" s="16" t="s">
        <v>58</v>
      </c>
      <c r="D75" s="16">
        <v>14</v>
      </c>
    </row>
    <row r="76" spans="3:8" ht="15.75" x14ac:dyDescent="0.25">
      <c r="C76" s="16" t="s">
        <v>59</v>
      </c>
      <c r="D76" s="16">
        <v>7</v>
      </c>
    </row>
    <row r="77" spans="3:8" ht="15.75" x14ac:dyDescent="0.25">
      <c r="C77" s="16" t="s">
        <v>60</v>
      </c>
      <c r="D77" s="16">
        <v>0</v>
      </c>
      <c r="G77" s="8"/>
      <c r="H77" s="8"/>
    </row>
    <row r="78" spans="3:8" ht="15.75" x14ac:dyDescent="0.25">
      <c r="C78" s="16" t="s">
        <v>61</v>
      </c>
      <c r="D78" s="16">
        <v>5</v>
      </c>
    </row>
    <row r="79" spans="3:8" ht="15.75" x14ac:dyDescent="0.25">
      <c r="C79" s="16" t="s">
        <v>62</v>
      </c>
      <c r="D79" s="16">
        <v>14</v>
      </c>
    </row>
    <row r="80" spans="3:8" ht="15.75" x14ac:dyDescent="0.25">
      <c r="C80" s="16" t="s">
        <v>63</v>
      </c>
      <c r="D80" s="16">
        <v>1</v>
      </c>
    </row>
    <row r="81" spans="1:8" ht="15.75" x14ac:dyDescent="0.25">
      <c r="C81" s="16" t="s">
        <v>64</v>
      </c>
      <c r="D81" s="16">
        <v>0</v>
      </c>
    </row>
    <row r="82" spans="1:8" ht="15.75" x14ac:dyDescent="0.25">
      <c r="C82" s="16" t="s">
        <v>47</v>
      </c>
      <c r="D82" s="16">
        <f>SUM(D75:D81)</f>
        <v>41</v>
      </c>
    </row>
    <row r="83" spans="1:8" ht="15.75" x14ac:dyDescent="0.25">
      <c r="B83" s="18" t="s">
        <v>65</v>
      </c>
    </row>
    <row r="84" spans="1:8" ht="15.75" x14ac:dyDescent="0.25">
      <c r="B84" s="8" t="str">
        <f>+$C$40</f>
        <v>Resumen del trimestre enero-marzo 2025</v>
      </c>
      <c r="C84" s="8"/>
    </row>
    <row r="85" spans="1:8" ht="15.75" x14ac:dyDescent="0.25">
      <c r="C85" s="16" t="s">
        <v>57</v>
      </c>
      <c r="D85" s="16" t="s">
        <v>54</v>
      </c>
    </row>
    <row r="86" spans="1:8" ht="15.75" x14ac:dyDescent="0.25">
      <c r="C86" s="16" t="s">
        <v>58</v>
      </c>
      <c r="D86" s="16">
        <f t="shared" ref="D86:D92" si="3">+D55+D65+D75</f>
        <v>14</v>
      </c>
    </row>
    <row r="87" spans="1:8" ht="15.75" x14ac:dyDescent="0.25">
      <c r="C87" s="16" t="s">
        <v>59</v>
      </c>
      <c r="D87" s="16">
        <f t="shared" si="3"/>
        <v>9</v>
      </c>
    </row>
    <row r="88" spans="1:8" ht="15.75" x14ac:dyDescent="0.25">
      <c r="C88" s="16" t="s">
        <v>60</v>
      </c>
      <c r="D88" s="16">
        <f t="shared" si="3"/>
        <v>0</v>
      </c>
    </row>
    <row r="89" spans="1:8" ht="15.75" x14ac:dyDescent="0.25">
      <c r="C89" s="16" t="s">
        <v>61</v>
      </c>
      <c r="D89" s="16">
        <f t="shared" si="3"/>
        <v>15</v>
      </c>
    </row>
    <row r="90" spans="1:8" ht="15.75" x14ac:dyDescent="0.25">
      <c r="C90" s="16" t="s">
        <v>62</v>
      </c>
      <c r="D90" s="16">
        <f t="shared" si="3"/>
        <v>31</v>
      </c>
    </row>
    <row r="91" spans="1:8" ht="15.75" x14ac:dyDescent="0.25">
      <c r="C91" s="16" t="s">
        <v>63</v>
      </c>
      <c r="D91" s="16">
        <f t="shared" si="3"/>
        <v>1</v>
      </c>
    </row>
    <row r="92" spans="1:8" ht="15.75" x14ac:dyDescent="0.25">
      <c r="C92" s="16" t="s">
        <v>64</v>
      </c>
      <c r="D92" s="16">
        <f t="shared" si="3"/>
        <v>0</v>
      </c>
    </row>
    <row r="93" spans="1:8" ht="15.75" x14ac:dyDescent="0.25">
      <c r="C93" s="16" t="s">
        <v>47</v>
      </c>
      <c r="D93" s="16">
        <f>SUM(D86:D92)</f>
        <v>70</v>
      </c>
    </row>
    <row r="94" spans="1:8" ht="18.75" x14ac:dyDescent="0.3">
      <c r="A94" s="24" t="s">
        <v>66</v>
      </c>
      <c r="B94" s="24"/>
    </row>
    <row r="95" spans="1:8" ht="15" customHeight="1" x14ac:dyDescent="0.25">
      <c r="B95" s="58" t="s">
        <v>67</v>
      </c>
      <c r="C95" s="58"/>
      <c r="D95" s="58"/>
      <c r="E95" s="36"/>
    </row>
    <row r="96" spans="1:8" ht="2.25" customHeight="1" x14ac:dyDescent="0.25">
      <c r="B96" s="58"/>
      <c r="C96" s="58"/>
      <c r="D96" s="58"/>
      <c r="E96" s="8"/>
      <c r="G96" s="8"/>
      <c r="H96" s="8"/>
    </row>
    <row r="97" spans="2:12" ht="15.75" x14ac:dyDescent="0.25">
      <c r="B97" s="8" t="str">
        <f>+$C$40</f>
        <v>Resumen del trimestre enero-marzo 2025</v>
      </c>
      <c r="C97" s="8"/>
      <c r="D97" s="18"/>
    </row>
    <row r="98" spans="2:12" ht="15.75" x14ac:dyDescent="0.25">
      <c r="B98" s="37" t="s">
        <v>7</v>
      </c>
      <c r="C98" s="37" t="s">
        <v>54</v>
      </c>
      <c r="D98" s="37" t="s">
        <v>68</v>
      </c>
    </row>
    <row r="99" spans="2:12" ht="15" customHeight="1" x14ac:dyDescent="0.25">
      <c r="B99" s="37" t="s">
        <v>42</v>
      </c>
      <c r="C99" s="38">
        <v>2288</v>
      </c>
      <c r="D99" s="39">
        <f>+C99/C101</f>
        <v>0.83442742523705327</v>
      </c>
      <c r="F99" s="40"/>
      <c r="G99" s="40"/>
      <c r="H99" s="40"/>
      <c r="I99" s="7"/>
      <c r="J99" s="7"/>
      <c r="K99" s="7"/>
      <c r="L99" s="7"/>
    </row>
    <row r="100" spans="2:12" ht="15.75" x14ac:dyDescent="0.25">
      <c r="B100" s="37" t="s">
        <v>43</v>
      </c>
      <c r="C100" s="41">
        <v>454</v>
      </c>
      <c r="D100" s="39">
        <f>+C100/C101</f>
        <v>0.16557257476294676</v>
      </c>
      <c r="F100" s="5"/>
      <c r="G100" s="4"/>
      <c r="H100" s="4"/>
      <c r="I100" s="4"/>
      <c r="J100" s="4"/>
      <c r="K100" s="4"/>
    </row>
    <row r="101" spans="2:12" ht="15.75" x14ac:dyDescent="0.25">
      <c r="B101" s="37" t="s">
        <v>69</v>
      </c>
      <c r="C101" s="38">
        <f>SUM(C99:C100)</f>
        <v>2742</v>
      </c>
      <c r="D101" s="39">
        <f>SUM(D99:D100)</f>
        <v>1</v>
      </c>
    </row>
    <row r="102" spans="2:12" ht="15.75" x14ac:dyDescent="0.25">
      <c r="B102" s="18" t="s">
        <v>95</v>
      </c>
      <c r="C102" s="18"/>
      <c r="D102" s="18"/>
    </row>
    <row r="103" spans="2:12" s="11" customFormat="1" ht="15.75" x14ac:dyDescent="0.25">
      <c r="B103" s="58" t="s">
        <v>70</v>
      </c>
      <c r="C103" s="58"/>
      <c r="D103" s="58"/>
      <c r="E103" s="42"/>
      <c r="F103" s="42"/>
    </row>
    <row r="104" spans="2:12" ht="15.75" x14ac:dyDescent="0.25">
      <c r="B104" s="8" t="str">
        <f>+$C$40</f>
        <v>Resumen del trimestre enero-marzo 2025</v>
      </c>
      <c r="C104" s="8"/>
      <c r="D104" s="18"/>
    </row>
    <row r="105" spans="2:12" ht="15.75" x14ac:dyDescent="0.25">
      <c r="B105" s="37" t="s">
        <v>7</v>
      </c>
      <c r="C105" s="37" t="s">
        <v>54</v>
      </c>
      <c r="D105" s="37" t="s">
        <v>68</v>
      </c>
    </row>
    <row r="106" spans="2:12" ht="15.75" x14ac:dyDescent="0.25">
      <c r="B106" s="37" t="s">
        <v>42</v>
      </c>
      <c r="C106" s="41">
        <v>176</v>
      </c>
      <c r="D106" s="43">
        <f>+C106/C108</f>
        <v>0.87562189054726369</v>
      </c>
    </row>
    <row r="107" spans="2:12" ht="15.75" x14ac:dyDescent="0.25">
      <c r="B107" s="37" t="s">
        <v>43</v>
      </c>
      <c r="C107" s="41">
        <v>25</v>
      </c>
      <c r="D107" s="43">
        <f>+C107/C108</f>
        <v>0.12437810945273632</v>
      </c>
    </row>
    <row r="108" spans="2:12" ht="15.75" x14ac:dyDescent="0.25">
      <c r="B108" s="37" t="s">
        <v>69</v>
      </c>
      <c r="C108" s="38">
        <f>SUM(C106:C107)</f>
        <v>201</v>
      </c>
      <c r="D108" s="39">
        <f>SUM(D106:D107)</f>
        <v>1</v>
      </c>
    </row>
    <row r="109" spans="2:12" ht="15.75" x14ac:dyDescent="0.25">
      <c r="B109" s="58" t="s">
        <v>71</v>
      </c>
      <c r="C109" s="58"/>
      <c r="D109" s="58"/>
    </row>
    <row r="110" spans="2:12" ht="15.75" x14ac:dyDescent="0.25">
      <c r="B110" s="27" t="str">
        <f>+$B$104</f>
        <v>Resumen del trimestre enero-marzo 2025</v>
      </c>
      <c r="C110" s="8"/>
      <c r="D110" s="18"/>
    </row>
    <row r="111" spans="2:12" ht="15.75" x14ac:dyDescent="0.25">
      <c r="B111" s="17" t="s">
        <v>72</v>
      </c>
      <c r="C111" s="17" t="s">
        <v>54</v>
      </c>
      <c r="D111" s="17" t="s">
        <v>68</v>
      </c>
    </row>
    <row r="112" spans="2:12" ht="47.25" x14ac:dyDescent="0.25">
      <c r="B112" s="44" t="s">
        <v>73</v>
      </c>
      <c r="C112" s="45">
        <v>2752</v>
      </c>
      <c r="D112" s="46">
        <f>+C112/C125</f>
        <v>0.77542969850662158</v>
      </c>
    </row>
    <row r="113" spans="2:12" ht="15.75" x14ac:dyDescent="0.25">
      <c r="B113" s="44" t="s">
        <v>74</v>
      </c>
      <c r="C113" s="45">
        <v>160</v>
      </c>
      <c r="D113" s="46">
        <f>+C113/C125</f>
        <v>4.5083122006198927E-2</v>
      </c>
    </row>
    <row r="114" spans="2:12" ht="47.25" x14ac:dyDescent="0.25">
      <c r="B114" s="44" t="s">
        <v>75</v>
      </c>
      <c r="C114" s="45">
        <v>379</v>
      </c>
      <c r="D114" s="46">
        <f>+C114/C125</f>
        <v>0.10679064525218371</v>
      </c>
    </row>
    <row r="115" spans="2:12" ht="63" x14ac:dyDescent="0.25">
      <c r="B115" s="44" t="s">
        <v>76</v>
      </c>
      <c r="C115" s="45">
        <v>108</v>
      </c>
      <c r="D115" s="46">
        <f>+C115/C125</f>
        <v>3.0431107354184278E-2</v>
      </c>
    </row>
    <row r="116" spans="2:12" x14ac:dyDescent="0.25">
      <c r="B116" s="19" t="s">
        <v>77</v>
      </c>
      <c r="C116" s="29">
        <v>49</v>
      </c>
      <c r="D116" s="47">
        <f>+C116/C125</f>
        <v>1.3806706114398421E-2</v>
      </c>
    </row>
    <row r="117" spans="2:12" ht="60" x14ac:dyDescent="0.25">
      <c r="B117" s="19" t="s">
        <v>78</v>
      </c>
      <c r="C117" s="29">
        <v>14</v>
      </c>
      <c r="D117" s="47">
        <f>+C117/C125</f>
        <v>3.9447731755424065E-3</v>
      </c>
    </row>
    <row r="118" spans="2:12" ht="30" x14ac:dyDescent="0.25">
      <c r="B118" s="19" t="s">
        <v>79</v>
      </c>
      <c r="C118" s="29">
        <v>5</v>
      </c>
      <c r="D118" s="47">
        <f>+C118/C125</f>
        <v>1.4088475626937165E-3</v>
      </c>
    </row>
    <row r="119" spans="2:12" x14ac:dyDescent="0.25">
      <c r="B119" s="20" t="s">
        <v>80</v>
      </c>
      <c r="C119" s="29">
        <v>16</v>
      </c>
      <c r="D119" s="47">
        <f>+C119/C125</f>
        <v>4.5083122006198927E-3</v>
      </c>
    </row>
    <row r="120" spans="2:12" ht="36" customHeight="1" x14ac:dyDescent="0.25">
      <c r="B120" s="21" t="s">
        <v>81</v>
      </c>
      <c r="C120" s="29">
        <v>29</v>
      </c>
      <c r="D120" s="47">
        <f>+C120/C125</f>
        <v>8.1713158636235565E-3</v>
      </c>
    </row>
    <row r="121" spans="2:12" ht="30" customHeight="1" x14ac:dyDescent="0.25">
      <c r="B121" s="19" t="s">
        <v>82</v>
      </c>
      <c r="C121" s="29">
        <v>15</v>
      </c>
      <c r="D121" s="47">
        <f>+C121/C125</f>
        <v>4.22654268808115E-3</v>
      </c>
    </row>
    <row r="122" spans="2:12" x14ac:dyDescent="0.25">
      <c r="B122" s="20" t="s">
        <v>83</v>
      </c>
      <c r="C122" s="29">
        <v>5</v>
      </c>
      <c r="D122" s="47">
        <f>+C122/C125</f>
        <v>1.4088475626937165E-3</v>
      </c>
    </row>
    <row r="123" spans="2:12" x14ac:dyDescent="0.25">
      <c r="B123" s="20" t="s">
        <v>84</v>
      </c>
      <c r="C123" s="29">
        <v>13</v>
      </c>
      <c r="D123" s="47">
        <f>+C123/C125</f>
        <v>3.663003663003663E-3</v>
      </c>
    </row>
    <row r="124" spans="2:12" x14ac:dyDescent="0.25">
      <c r="B124" s="19" t="s">
        <v>85</v>
      </c>
      <c r="C124" s="29">
        <v>4</v>
      </c>
      <c r="D124" s="47">
        <f>+C124/C125</f>
        <v>1.1270780501549732E-3</v>
      </c>
    </row>
    <row r="125" spans="2:12" x14ac:dyDescent="0.25">
      <c r="B125" s="34" t="s">
        <v>69</v>
      </c>
      <c r="C125" s="29">
        <f>SUM(C112:C124)</f>
        <v>3549</v>
      </c>
      <c r="D125" s="48">
        <f>SUM(D112:D124)</f>
        <v>1</v>
      </c>
    </row>
    <row r="126" spans="2:12" x14ac:dyDescent="0.25">
      <c r="B126" t="s">
        <v>86</v>
      </c>
      <c r="D126" s="34"/>
    </row>
    <row r="127" spans="2:12" x14ac:dyDescent="0.25">
      <c r="B127" s="49" t="str">
        <f>+$B$104</f>
        <v>Resumen del trimestre enero-marzo 2025</v>
      </c>
      <c r="C127" s="34"/>
    </row>
    <row r="128" spans="2:12" ht="25.5" x14ac:dyDescent="0.25">
      <c r="B128" s="22" t="s">
        <v>39</v>
      </c>
      <c r="C128" s="22" t="s">
        <v>87</v>
      </c>
      <c r="D128" s="23" t="s">
        <v>88</v>
      </c>
      <c r="L128" s="5"/>
    </row>
    <row r="129" spans="2:13" ht="15.75" x14ac:dyDescent="0.25">
      <c r="B129" s="16" t="str">
        <f>+$C$35</f>
        <v>Enero</v>
      </c>
      <c r="C129" s="50">
        <v>233</v>
      </c>
      <c r="D129" s="51">
        <v>0.28999999999999998</v>
      </c>
      <c r="L129" s="5"/>
    </row>
    <row r="130" spans="2:13" ht="15.75" x14ac:dyDescent="0.25">
      <c r="B130" s="16" t="str">
        <f>+$C$36</f>
        <v>Febrero</v>
      </c>
      <c r="C130" s="50">
        <v>202</v>
      </c>
      <c r="D130" s="51">
        <v>0.34</v>
      </c>
      <c r="L130" s="5"/>
    </row>
    <row r="131" spans="2:13" ht="15.75" x14ac:dyDescent="0.25">
      <c r="B131" s="16" t="str">
        <f>+$C$37</f>
        <v>Marzo</v>
      </c>
      <c r="C131" s="50">
        <v>161</v>
      </c>
      <c r="D131" s="51">
        <v>0.43</v>
      </c>
      <c r="L131" s="5"/>
    </row>
    <row r="132" spans="2:13" x14ac:dyDescent="0.25">
      <c r="B132" s="33" t="s">
        <v>69</v>
      </c>
      <c r="C132" s="52">
        <f>SUM(C129:C131)</f>
        <v>596</v>
      </c>
      <c r="D132" s="53">
        <v>0.35</v>
      </c>
      <c r="L132" s="5"/>
    </row>
    <row r="133" spans="2:13" ht="18.75" x14ac:dyDescent="0.3">
      <c r="B133" s="24" t="s">
        <v>89</v>
      </c>
      <c r="G133" s="33"/>
    </row>
    <row r="134" spans="2:13" x14ac:dyDescent="0.25">
      <c r="C134" s="54" t="str">
        <f>+B129</f>
        <v>Enero</v>
      </c>
      <c r="G134" s="33"/>
    </row>
    <row r="135" spans="2:13" ht="15.75" x14ac:dyDescent="0.25">
      <c r="B135" s="59" t="s">
        <v>96</v>
      </c>
      <c r="C135" s="59"/>
      <c r="D135" s="59"/>
      <c r="E135" s="59"/>
      <c r="G135" s="33"/>
      <c r="M135" s="5"/>
    </row>
    <row r="136" spans="2:13" x14ac:dyDescent="0.25">
      <c r="B136" s="25" t="s">
        <v>90</v>
      </c>
      <c r="C136" s="26" t="s">
        <v>54</v>
      </c>
      <c r="G136" s="33"/>
      <c r="M136" s="5"/>
    </row>
    <row r="137" spans="2:13" x14ac:dyDescent="0.25">
      <c r="B137" s="20" t="s">
        <v>91</v>
      </c>
      <c r="C137" s="55">
        <v>910</v>
      </c>
      <c r="G137" s="33"/>
      <c r="M137" s="5"/>
    </row>
    <row r="138" spans="2:13" x14ac:dyDescent="0.25">
      <c r="B138" s="20" t="s">
        <v>92</v>
      </c>
      <c r="C138" s="55">
        <v>221</v>
      </c>
      <c r="G138" s="33"/>
    </row>
    <row r="139" spans="2:13" x14ac:dyDescent="0.25">
      <c r="B139" s="20" t="s">
        <v>93</v>
      </c>
      <c r="C139" s="55">
        <v>8</v>
      </c>
      <c r="G139" s="33"/>
    </row>
    <row r="140" spans="2:13" x14ac:dyDescent="0.25">
      <c r="B140" s="20" t="s">
        <v>94</v>
      </c>
      <c r="C140" s="55">
        <f>SUM(C137:C139)</f>
        <v>1139</v>
      </c>
      <c r="G140" s="33"/>
    </row>
    <row r="141" spans="2:13" x14ac:dyDescent="0.25">
      <c r="C141" s="54" t="str">
        <f>+B130</f>
        <v>Febrero</v>
      </c>
    </row>
    <row r="142" spans="2:13" ht="15.75" x14ac:dyDescent="0.25">
      <c r="B142" s="59" t="s">
        <v>96</v>
      </c>
      <c r="C142" s="59"/>
      <c r="D142" s="59"/>
      <c r="E142" s="59"/>
    </row>
    <row r="143" spans="2:13" x14ac:dyDescent="0.25">
      <c r="B143" s="25" t="s">
        <v>90</v>
      </c>
      <c r="C143" s="26" t="s">
        <v>54</v>
      </c>
    </row>
    <row r="144" spans="2:13" x14ac:dyDescent="0.25">
      <c r="B144" s="20" t="s">
        <v>91</v>
      </c>
      <c r="C144" s="55">
        <v>804</v>
      </c>
    </row>
    <row r="145" spans="2:14" x14ac:dyDescent="0.25">
      <c r="B145" s="20" t="s">
        <v>92</v>
      </c>
      <c r="C145" s="55">
        <v>164</v>
      </c>
    </row>
    <row r="146" spans="2:14" x14ac:dyDescent="0.25">
      <c r="B146" s="20" t="s">
        <v>93</v>
      </c>
      <c r="C146" s="55">
        <v>4</v>
      </c>
    </row>
    <row r="147" spans="2:14" x14ac:dyDescent="0.25">
      <c r="B147" s="20" t="s">
        <v>94</v>
      </c>
      <c r="C147" s="55">
        <f>SUM(C144:C146)</f>
        <v>972</v>
      </c>
    </row>
    <row r="148" spans="2:14" x14ac:dyDescent="0.25">
      <c r="C148" s="54" t="str">
        <f>+B131</f>
        <v>Marzo</v>
      </c>
    </row>
    <row r="149" spans="2:14" ht="15.75" x14ac:dyDescent="0.25">
      <c r="B149" s="59" t="s">
        <v>96</v>
      </c>
      <c r="C149" s="59"/>
      <c r="D149" s="59"/>
      <c r="E149" s="59"/>
    </row>
    <row r="150" spans="2:14" x14ac:dyDescent="0.25">
      <c r="B150" s="25" t="s">
        <v>90</v>
      </c>
      <c r="C150" s="26" t="s">
        <v>54</v>
      </c>
    </row>
    <row r="151" spans="2:14" x14ac:dyDescent="0.25">
      <c r="B151" s="20" t="s">
        <v>91</v>
      </c>
      <c r="C151" s="55">
        <v>1612</v>
      </c>
    </row>
    <row r="152" spans="2:14" x14ac:dyDescent="0.25">
      <c r="B152" s="20" t="s">
        <v>92</v>
      </c>
      <c r="C152" s="55">
        <v>823</v>
      </c>
      <c r="G152" s="4"/>
      <c r="H152" s="4"/>
      <c r="I152" s="4"/>
      <c r="J152" s="4"/>
      <c r="K152" s="4"/>
    </row>
    <row r="153" spans="2:14" x14ac:dyDescent="0.25">
      <c r="B153" s="20" t="s">
        <v>93</v>
      </c>
      <c r="C153" s="55">
        <v>13</v>
      </c>
      <c r="G153" s="4"/>
      <c r="H153" s="4"/>
      <c r="I153" s="4"/>
      <c r="J153" s="4"/>
      <c r="K153" s="4"/>
    </row>
    <row r="154" spans="2:14" x14ac:dyDescent="0.25">
      <c r="B154" s="20" t="s">
        <v>94</v>
      </c>
      <c r="C154" s="55">
        <f>SUM(C151:C153)</f>
        <v>2448</v>
      </c>
      <c r="J154" s="1"/>
      <c r="K154" s="4"/>
      <c r="L154" s="4"/>
      <c r="M154" s="4"/>
      <c r="N154" s="4"/>
    </row>
    <row r="155" spans="2:14" ht="15.75" x14ac:dyDescent="0.25">
      <c r="B155" s="27" t="str">
        <f>+$B$104</f>
        <v>Resumen del trimestre enero-marzo 2025</v>
      </c>
      <c r="C155" s="8"/>
      <c r="J155" s="4"/>
      <c r="K155" s="4"/>
      <c r="L155" s="4"/>
      <c r="M155" s="4"/>
      <c r="N155" s="4"/>
    </row>
    <row r="156" spans="2:14" x14ac:dyDescent="0.25">
      <c r="B156" s="25" t="s">
        <v>90</v>
      </c>
      <c r="C156" s="26" t="s">
        <v>54</v>
      </c>
      <c r="J156" s="4"/>
      <c r="K156" s="4"/>
      <c r="L156" s="4"/>
      <c r="M156" s="4"/>
      <c r="N156" s="4"/>
    </row>
    <row r="157" spans="2:14" x14ac:dyDescent="0.25">
      <c r="B157" s="20" t="s">
        <v>91</v>
      </c>
      <c r="C157" s="56">
        <f>+C137+C144+C151</f>
        <v>3326</v>
      </c>
      <c r="J157" s="4"/>
      <c r="K157" s="4"/>
      <c r="L157" s="4"/>
      <c r="M157" s="5"/>
      <c r="N157" s="4"/>
    </row>
    <row r="158" spans="2:14" x14ac:dyDescent="0.25">
      <c r="B158" s="20" t="s">
        <v>92</v>
      </c>
      <c r="C158" s="56">
        <f>+C138+C145+C152</f>
        <v>1208</v>
      </c>
      <c r="J158" s="4"/>
      <c r="K158" s="4"/>
      <c r="L158" s="4"/>
      <c r="M158" s="4"/>
      <c r="N158" s="4"/>
    </row>
    <row r="159" spans="2:14" x14ac:dyDescent="0.25">
      <c r="B159" s="20" t="s">
        <v>93</v>
      </c>
      <c r="C159" s="56">
        <f>+C153+C146+C139</f>
        <v>25</v>
      </c>
      <c r="J159" s="4"/>
      <c r="K159" s="4"/>
      <c r="L159" s="4"/>
      <c r="M159" s="5"/>
      <c r="N159" s="4"/>
    </row>
    <row r="160" spans="2:14" x14ac:dyDescent="0.25">
      <c r="B160" s="20" t="s">
        <v>94</v>
      </c>
      <c r="C160" s="57">
        <f>SUM(C157:C159)</f>
        <v>4559</v>
      </c>
      <c r="J160" s="4"/>
      <c r="K160" s="4"/>
      <c r="L160" s="4"/>
      <c r="M160" s="5"/>
      <c r="N160" s="4"/>
    </row>
    <row r="161" spans="10:14" x14ac:dyDescent="0.25">
      <c r="J161" s="4"/>
      <c r="K161" s="4"/>
      <c r="L161" s="4"/>
      <c r="M161" s="5"/>
      <c r="N161" s="4"/>
    </row>
    <row r="162" spans="10:14" x14ac:dyDescent="0.25">
      <c r="J162" s="4"/>
      <c r="K162" s="4"/>
      <c r="L162" s="4"/>
      <c r="M162" s="5"/>
      <c r="N162" s="4"/>
    </row>
    <row r="163" spans="10:14" x14ac:dyDescent="0.25">
      <c r="J163" s="4"/>
      <c r="K163" s="4"/>
      <c r="L163" s="4"/>
      <c r="M163" s="5"/>
      <c r="N163" s="4"/>
    </row>
    <row r="164" spans="10:14" x14ac:dyDescent="0.25">
      <c r="J164" s="4"/>
      <c r="K164" s="4"/>
      <c r="L164" s="4"/>
      <c r="M164" s="5"/>
      <c r="N164" s="4"/>
    </row>
    <row r="165" spans="10:14" x14ac:dyDescent="0.25">
      <c r="J165" s="4"/>
      <c r="K165" s="4"/>
      <c r="L165" s="4"/>
      <c r="M165" s="5"/>
      <c r="N165" s="4"/>
    </row>
    <row r="166" spans="10:14" x14ac:dyDescent="0.25">
      <c r="J166" s="4"/>
      <c r="K166" s="4"/>
      <c r="L166" s="4"/>
      <c r="M166" s="4"/>
      <c r="N166" s="4"/>
    </row>
    <row r="167" spans="10:14" x14ac:dyDescent="0.25">
      <c r="J167" s="4"/>
      <c r="K167" s="4"/>
      <c r="L167" s="4"/>
      <c r="M167" s="5"/>
      <c r="N167" s="4"/>
    </row>
    <row r="189" spans="3:3" x14ac:dyDescent="0.25">
      <c r="C189" s="9"/>
    </row>
    <row r="190" spans="3:3" x14ac:dyDescent="0.25">
      <c r="C190" s="9"/>
    </row>
  </sheetData>
  <mergeCells count="30">
    <mergeCell ref="H6:H7"/>
    <mergeCell ref="B6:B7"/>
    <mergeCell ref="C6:C7"/>
    <mergeCell ref="D6:D7"/>
    <mergeCell ref="E6:F6"/>
    <mergeCell ref="G6:G7"/>
    <mergeCell ref="B9:C9"/>
    <mergeCell ref="B11:B12"/>
    <mergeCell ref="C11:C12"/>
    <mergeCell ref="D11:D12"/>
    <mergeCell ref="E11:F11"/>
    <mergeCell ref="H11:H12"/>
    <mergeCell ref="B17:C17"/>
    <mergeCell ref="B19:B20"/>
    <mergeCell ref="C19:C20"/>
    <mergeCell ref="D19:D20"/>
    <mergeCell ref="E19:F19"/>
    <mergeCell ref="G19:G20"/>
    <mergeCell ref="H19:H20"/>
    <mergeCell ref="G11:G12"/>
    <mergeCell ref="B32:C32"/>
    <mergeCell ref="C33:G33"/>
    <mergeCell ref="C40:H40"/>
    <mergeCell ref="A52:C52"/>
    <mergeCell ref="B95:D96"/>
    <mergeCell ref="B103:D103"/>
    <mergeCell ref="B109:D109"/>
    <mergeCell ref="B135:E135"/>
    <mergeCell ref="B142:E142"/>
    <mergeCell ref="B149:E1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Ana Maria Lizardo</cp:lastModifiedBy>
  <dcterms:created xsi:type="dcterms:W3CDTF">2025-04-10T15:47:03Z</dcterms:created>
  <dcterms:modified xsi:type="dcterms:W3CDTF">2025-06-16T16:13:12Z</dcterms:modified>
</cp:coreProperties>
</file>