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 - 2024\Planificación\"/>
    </mc:Choice>
  </mc:AlternateContent>
  <xr:revisionPtr revIDLastSave="0" documentId="13_ncr:1_{806CA444-2818-4A76-9927-8EBDFF00ADA1}" xr6:coauthVersionLast="47" xr6:coauthVersionMax="47" xr10:uidLastSave="{00000000-0000-0000-0000-000000000000}"/>
  <bookViews>
    <workbookView xWindow="-120" yWindow="-120" windowWidth="20730" windowHeight="11160" xr2:uid="{73C9F07B-03F7-4054-B203-EAF89BBDE67C}"/>
  </bookViews>
  <sheets>
    <sheet name="Hoja1" sheetId="1" r:id="rId1"/>
  </sheets>
  <externalReferences>
    <externalReference r:id="rId2"/>
  </externalReferences>
  <definedNames>
    <definedName name="_xlnm.Print_Area" localSheetId="0">Hoja1!$A$1:$G$168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1" i="1" l="1"/>
  <c r="B150" i="1"/>
  <c r="B149" i="1"/>
  <c r="B144" i="1"/>
  <c r="B143" i="1"/>
  <c r="B142" i="1"/>
  <c r="B137" i="1"/>
  <c r="B136" i="1"/>
  <c r="B135" i="1"/>
  <c r="B129" i="1"/>
  <c r="A128" i="1"/>
  <c r="B147" i="1" s="1"/>
  <c r="A127" i="1"/>
  <c r="B140" i="1" s="1"/>
  <c r="A126" i="1"/>
  <c r="B133" i="1" s="1"/>
  <c r="B121" i="1"/>
  <c r="C119" i="1" s="1"/>
  <c r="B100" i="1"/>
  <c r="C98" i="1" s="1"/>
  <c r="B94" i="1"/>
  <c r="C93" i="1" s="1"/>
  <c r="C85" i="1"/>
  <c r="C84" i="1"/>
  <c r="C83" i="1"/>
  <c r="C82" i="1"/>
  <c r="C81" i="1"/>
  <c r="C78" i="1"/>
  <c r="C68" i="1"/>
  <c r="C58" i="1"/>
  <c r="C47" i="1"/>
  <c r="B46" i="1"/>
  <c r="B45" i="1"/>
  <c r="B44" i="1"/>
  <c r="F41" i="1"/>
  <c r="E41" i="1"/>
  <c r="D41" i="1"/>
  <c r="C41" i="1"/>
  <c r="B40" i="1"/>
  <c r="B39" i="1"/>
  <c r="B38" i="1"/>
  <c r="B36" i="1"/>
  <c r="A96" i="1" s="1"/>
  <c r="F34" i="1"/>
  <c r="E34" i="1"/>
  <c r="D34" i="1"/>
  <c r="C34" i="1"/>
  <c r="E28" i="1"/>
  <c r="D28" i="1"/>
  <c r="C28" i="1"/>
  <c r="E17" i="1"/>
  <c r="D17" i="1"/>
  <c r="C17" i="1"/>
  <c r="E10" i="1"/>
  <c r="D10" i="1"/>
  <c r="C10" i="1"/>
  <c r="B155" i="1" l="1"/>
  <c r="C109" i="1"/>
  <c r="C113" i="1"/>
  <c r="C105" i="1"/>
  <c r="C116" i="1"/>
  <c r="B156" i="1"/>
  <c r="C108" i="1"/>
  <c r="C117" i="1"/>
  <c r="C104" i="1"/>
  <c r="C112" i="1"/>
  <c r="C120" i="1"/>
  <c r="B152" i="1"/>
  <c r="C88" i="1"/>
  <c r="B145" i="1"/>
  <c r="C99" i="1"/>
  <c r="C100" i="1" s="1"/>
  <c r="B157" i="1"/>
  <c r="A153" i="1"/>
  <c r="A123" i="1"/>
  <c r="A102" i="1"/>
  <c r="B138" i="1"/>
  <c r="A90" i="1"/>
  <c r="A79" i="1"/>
  <c r="C92" i="1"/>
  <c r="C94" i="1" s="1"/>
  <c r="C106" i="1"/>
  <c r="C110" i="1"/>
  <c r="C114" i="1"/>
  <c r="C118" i="1"/>
  <c r="C107" i="1"/>
  <c r="C111" i="1"/>
  <c r="C115" i="1"/>
  <c r="B158" i="1" l="1"/>
  <c r="C121" i="1"/>
</calcChain>
</file>

<file path=xl/sharedStrings.xml><?xml version="1.0" encoding="utf-8"?>
<sst xmlns="http://schemas.openxmlformats.org/spreadsheetml/2006/main" count="196" uniqueCount="100">
  <si>
    <t>Centro de Capacitación y Desarrollo de Derecho de Autor y Derechos Conexos.</t>
  </si>
  <si>
    <t>Estadística enero 2024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</si>
  <si>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</si>
  <si>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</si>
  <si>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</si>
  <si>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</si>
  <si>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</si>
  <si>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</si>
  <si>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</si>
  <si>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</si>
  <si>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Conf. De observancia en Derecho de Autor (Presencial)</t>
  </si>
  <si>
    <t xml:space="preserve">Fiscales, abogados, funcionarios de gobierno. </t>
  </si>
  <si>
    <t xml:space="preserve">30 ene.-01feb. </t>
  </si>
  <si>
    <t>Conferencia de Derecho de autor y desarrollo de software (Virtual)</t>
  </si>
  <si>
    <t>Estudiantes, programadores, desarrolladores, docente, abogados</t>
  </si>
  <si>
    <t>Conferencia de estrategias de formacion en derecho de autor sociedades de gestion colectiva (Presencial)</t>
  </si>
  <si>
    <t>Abogados, compositores, productores, sociedades de gestion colectiva.</t>
  </si>
  <si>
    <t>Conferencia de estrategias de formacion en derecho de autor para embajadores (Presencial)</t>
  </si>
  <si>
    <t>Embajador, Abogado</t>
  </si>
  <si>
    <t>Cantidad de actividades
en enero:  4</t>
  </si>
  <si>
    <t>Estadística febrero 2024</t>
  </si>
  <si>
    <t xml:space="preserve">Conferencia de Derecho de Autor y artesanía (Virtual) </t>
  </si>
  <si>
    <t>Artesanos, Docentes, Estudiantes de Miches</t>
  </si>
  <si>
    <t xml:space="preserve">Conferencia Generalidades de Derecho de Autor, Salon de conferencias UNIBE (Presencial) </t>
  </si>
  <si>
    <t xml:space="preserve">Estudiantes de Adm. de Empresas y docentes </t>
  </si>
  <si>
    <t>Cantidad de actividades
en febrero :   3</t>
  </si>
  <si>
    <t>Estadística marzo 2024</t>
  </si>
  <si>
    <t xml:space="preserve">Conferencia Generalidades de Derecho de Autor, UNIBE (Virtual ) </t>
  </si>
  <si>
    <t>Estudiantes de Plan de Negocio y docentes</t>
  </si>
  <si>
    <t xml:space="preserve">Conferencia ABC de Derecho de Autor, Colegio Punta Cana International School (Presencial) </t>
  </si>
  <si>
    <t xml:space="preserve">Estudiantes y docentes </t>
  </si>
  <si>
    <t>Conferencia ABC de Derecho de Autor a Direccion Modalidad de Artes, MINERD (Virtual)  - Proyecto Somos Artesania</t>
  </si>
  <si>
    <t>Conferencia ABC de Derecho de Autor a Direccion Modalidad de Artes, MINERD (Presencial)  - Proyecto Somos Artesania - Escuela Leonardo Fabio Mota</t>
  </si>
  <si>
    <t xml:space="preserve">Estudiantes y docentes - artesanos </t>
  </si>
  <si>
    <t xml:space="preserve">Conf. De Derechos de Autor para Musicos Merengue Tipico (Presencial) </t>
  </si>
  <si>
    <t xml:space="preserve">Artistas, interpretes, compositores, musicos  </t>
  </si>
  <si>
    <t>Conferencia Derecho de autor en proyectos de animación - DGCINE (Virtual)</t>
  </si>
  <si>
    <t>Estudiantes y docentes - guionista - productores de cine</t>
  </si>
  <si>
    <t>Cantidad de actividades
en marzo :   7</t>
  </si>
  <si>
    <t>Resumen del trimestre enero-marzo 2024</t>
  </si>
  <si>
    <t>Meses</t>
  </si>
  <si>
    <t>Cantidad de 
actividades.</t>
  </si>
  <si>
    <t>Cantidad de 
asistente.</t>
  </si>
  <si>
    <t>Masculino</t>
  </si>
  <si>
    <t>Femenino</t>
  </si>
  <si>
    <t>Enero</t>
  </si>
  <si>
    <t>Febrero</t>
  </si>
  <si>
    <t>Marzo</t>
  </si>
  <si>
    <t>Total</t>
  </si>
  <si>
    <t>Vistas 
Conciliatorias</t>
  </si>
  <si>
    <t>Acta de acuerdos</t>
  </si>
  <si>
    <t>Acta de  no acuerdos</t>
  </si>
  <si>
    <t>Acta de no comparecencia.</t>
  </si>
  <si>
    <t xml:space="preserve"> Asistencia Jurídica</t>
  </si>
  <si>
    <t>Cantidad</t>
  </si>
  <si>
    <t xml:space="preserve">Total   </t>
  </si>
  <si>
    <t>Categorías</t>
  </si>
  <si>
    <t>Notificaciones</t>
  </si>
  <si>
    <t>Registros nuevos usuarios</t>
  </si>
  <si>
    <t>Inspecciones de partes</t>
  </si>
  <si>
    <t>Inspecciones de oficios</t>
  </si>
  <si>
    <t xml:space="preserve">Renovación de registro. </t>
  </si>
  <si>
    <t>Denuncias</t>
  </si>
  <si>
    <t>Operativos</t>
  </si>
  <si>
    <t>Porcentaje</t>
  </si>
  <si>
    <t>Total general</t>
  </si>
  <si>
    <t xml:space="preserve">Solicitud de registros onlíne por género
</t>
  </si>
  <si>
    <t xml:space="preserve">Categorías solicitudes presenciales </t>
  </si>
  <si>
    <t>Letras de canción.</t>
  </si>
  <si>
    <t>Producción de canciones.</t>
  </si>
  <si>
    <t>Registro de producción de 
obras musicales con letras o sin ellas (6-15)</t>
  </si>
  <si>
    <t>Obras musicales</t>
  </si>
  <si>
    <t>Producción de obras 
musicales.</t>
  </si>
  <si>
    <t>Libros</t>
  </si>
  <si>
    <t>Registro de libro</t>
  </si>
  <si>
    <t>Registro de producción de 
dibujos (6-15)</t>
  </si>
  <si>
    <t>Registro de revistas, folletos,
agendas, sermones, novelas, cuentos, manuales, entre otras análogas</t>
  </si>
  <si>
    <t>Software</t>
  </si>
  <si>
    <t>Sinopsis / argumentos</t>
  </si>
  <si>
    <t>Registro de libro electrónico</t>
  </si>
  <si>
    <t>Taller para estudios Univ.</t>
  </si>
  <si>
    <t>Solicitudes Vs.  días transcurridos.</t>
  </si>
  <si>
    <t>Solicitudes</t>
  </si>
  <si>
    <t>Días 
Transcurridos</t>
  </si>
  <si>
    <t xml:space="preserve">Registros de obras físico y virtual </t>
  </si>
  <si>
    <t>Santo Domingo y Santiago</t>
  </si>
  <si>
    <t>Tipos de obras</t>
  </si>
  <si>
    <t>Obras literarias</t>
  </si>
  <si>
    <t>Obras artísticas</t>
  </si>
  <si>
    <t>Obras cientificas</t>
  </si>
  <si>
    <t>Total de registros</t>
  </si>
  <si>
    <t>Registro de letras para una obra musical</t>
  </si>
  <si>
    <t>Registro de obras musicales con letra o sin ella</t>
  </si>
  <si>
    <t>Registro de guion cinema-tográfico y documental largometraje</t>
  </si>
  <si>
    <t>Registro de guion cinematográfico y documental cortometraje</t>
  </si>
  <si>
    <t>Reconciliación Alternativa de Conflictos.</t>
  </si>
  <si>
    <t>Inspectoría</t>
  </si>
  <si>
    <t xml:space="preserve">                         Atención al Usuario</t>
  </si>
  <si>
    <t xml:space="preserve">                           Registros</t>
  </si>
  <si>
    <t>Estadísticas trimestre 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</si>
</sst>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€_-;\-* #,##0\ _€_-;_-* &quot;-&quot;??\ _€_-;_-@_-"/>
    <numFmt numFmtId="165" formatCode="_-* #,##0.00\ _€_-;\-* #,##0.00\ _€_-;_-* &quot;-&quot;??\ _€_-;_-@_-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1"/>
      <name val="Calibri Light"/>
      <family val="2"/>
      <scheme val="major"/>
    </font>
    <font>
      <sz val="11"/>
      <color theme="1"/>
      <name val="Quattrocento Sans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17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" fontId="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15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/>
    </xf>
    <xf numFmtId="16" fontId="5" fillId="0" borderId="0" xfId="0" applyNumberFormat="1" applyFont="1" applyAlignment="1">
      <alignment horizontal="center" vertical="center" wrapText="1"/>
    </xf>
    <xf numFmtId="15" fontId="0" fillId="0" borderId="0" xfId="0" applyNumberFormat="1" applyAlignment="1">
      <alignment horizontal="center" vertical="top" wrapText="1"/>
    </xf>
    <xf numFmtId="15" fontId="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9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" fillId="0" borderId="0" xfId="0" applyFont="1"/>
    <xf numFmtId="3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  <xf numFmtId="9" fontId="1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9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164" fontId="0" fillId="0" borderId="0" xfId="0" applyNumberFormat="1"/>
    <xf numFmtId="165" fontId="0" fillId="0" borderId="0" xfId="0" applyNumberFormat="1" applyAlignment="1">
      <alignment horizontal="right" vertical="center"/>
    </xf>
    <xf numFmtId="164" fontId="1" fillId="0" borderId="0" xfId="1" applyNumberFormat="1" applyFont="1" applyFill="1" applyBorder="1"/>
    <xf numFmtId="165" fontId="1" fillId="0" borderId="0" xfId="1" applyNumberFormat="1" applyFont="1" applyFill="1" applyBorder="1"/>
    <xf numFmtId="0" fontId="0" fillId="0" borderId="0" xfId="0" applyAlignment="1">
      <alignment horizontal="right"/>
    </xf>
    <xf numFmtId="0" fontId="15" fillId="0" borderId="0" xfId="0" applyFont="1" applyAlignment="1">
      <alignment horizontal="center" vertical="center"/>
    </xf>
    <xf numFmtId="166" fontId="1" fillId="0" borderId="0" xfId="1" applyNumberFormat="1" applyFont="1" applyFill="1" applyBorder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left" vertical="center"/>
    </xf>
    <xf numFmtId="166" fontId="0" fillId="0" borderId="0" xfId="0" applyNumberFormat="1" applyAlignment="1">
      <alignment horizontal="right"/>
    </xf>
    <xf numFmtId="166" fontId="1" fillId="0" borderId="0" xfId="1" applyNumberFormat="1" applyFont="1" applyFill="1" applyBorder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endy.delossantos\Desktop\Informaci&#243;n%20por%20Dpto.%201er.%20trimestre%2024\Registro.xlsx" TargetMode="External"/><Relationship Id="rId1" Type="http://schemas.openxmlformats.org/officeDocument/2006/relationships/externalLinkPath" Target="/Users/wendy.delossantos/Desktop/Informaci&#243;n%20por%20Dpto.%201er.%20trimestre%2024/Regi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TRIMESTRE ENERO -MARZO 2024 "/>
    </sheetNames>
    <sheetDataSet>
      <sheetData sheetId="0">
        <row r="7">
          <cell r="G7">
            <v>280</v>
          </cell>
          <cell r="M7">
            <v>52</v>
          </cell>
        </row>
        <row r="8">
          <cell r="G8">
            <v>37</v>
          </cell>
          <cell r="M8">
            <v>25</v>
          </cell>
        </row>
        <row r="9">
          <cell r="G9">
            <v>8</v>
          </cell>
          <cell r="M9">
            <v>0</v>
          </cell>
        </row>
        <row r="16">
          <cell r="G16">
            <v>282</v>
          </cell>
          <cell r="M16">
            <v>66</v>
          </cell>
        </row>
        <row r="17">
          <cell r="G17">
            <v>44</v>
          </cell>
          <cell r="M17">
            <v>32</v>
          </cell>
        </row>
        <row r="18">
          <cell r="E18">
            <v>5</v>
          </cell>
          <cell r="M18">
            <v>2</v>
          </cell>
        </row>
        <row r="25">
          <cell r="G25">
            <v>195</v>
          </cell>
          <cell r="M25">
            <v>61</v>
          </cell>
        </row>
        <row r="26">
          <cell r="G26">
            <v>29</v>
          </cell>
          <cell r="M26">
            <v>23</v>
          </cell>
        </row>
        <row r="27">
          <cell r="G27">
            <v>1</v>
          </cell>
          <cell r="M2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448D1-2B68-44B7-AC39-6F272C3DE973}">
  <dimension ref="A1:H167"/>
  <sheetViews>
    <sheetView tabSelected="1" zoomScale="60" zoomScaleNormal="60" zoomScaleSheetLayoutView="110" workbookViewId="0">
      <selection activeCell="J6" sqref="J6"/>
    </sheetView>
  </sheetViews>
  <sheetFormatPr baseColWidth="10" defaultRowHeight="15" x14ac:dyDescent="0.25"/>
  <cols>
    <col min="1" max="1" width="13.7109375" customWidth="1"/>
    <col min="2" max="2" width="31.140625" customWidth="1"/>
    <col min="3" max="3" width="14.140625" customWidth="1"/>
    <col min="6" max="6" width="21.85546875" customWidth="1"/>
    <col min="7" max="7" width="15.42578125" customWidth="1"/>
  </cols>
  <sheetData>
    <row r="1" spans="1:7" ht="23.25" x14ac:dyDescent="0.35">
      <c r="B1" s="2" t="s">
        <v>99</v>
      </c>
      <c r="C1" s="1"/>
      <c r="D1" s="1"/>
      <c r="E1" s="1"/>
      <c r="F1" s="1"/>
    </row>
    <row r="2" spans="1:7" ht="15.75" x14ac:dyDescent="0.25">
      <c r="A2" t="s">
        <v>0</v>
      </c>
      <c r="B2" s="2"/>
    </row>
    <row r="3" spans="1:7" x14ac:dyDescent="0.25">
      <c r="C3" s="3" t="s">
        <v>1</v>
      </c>
    </row>
    <row r="4" spans="1:7" x14ac:dyDescent="0.25">
      <c r="A4" s="60" t="s">
        <v>2</v>
      </c>
      <c r="B4" s="60" t="s">
        <v>3</v>
      </c>
      <c r="C4" s="61" t="s">
        <v>4</v>
      </c>
      <c r="D4" s="62" t="s">
        <v>5</v>
      </c>
      <c r="E4" s="62"/>
      <c r="F4" s="61" t="s">
        <v>6</v>
      </c>
      <c r="G4" s="60" t="s">
        <v>7</v>
      </c>
    </row>
    <row r="5" spans="1:7" x14ac:dyDescent="0.25">
      <c r="A5" s="60"/>
      <c r="B5" s="60"/>
      <c r="C5" s="61"/>
      <c r="D5" s="4" t="s">
        <v>8</v>
      </c>
      <c r="E5" s="4" t="s">
        <v>9</v>
      </c>
      <c r="F5" s="61"/>
      <c r="G5" s="60"/>
    </row>
    <row r="6" spans="1:7" ht="45.75" customHeight="1" x14ac:dyDescent="0.25">
      <c r="A6" s="6">
        <v>1</v>
      </c>
      <c r="B6" s="7" t="s">
        <v>10</v>
      </c>
      <c r="C6" s="6">
        <v>120</v>
      </c>
      <c r="D6" s="5">
        <v>37</v>
      </c>
      <c r="E6" s="5">
        <v>83</v>
      </c>
      <c r="F6" s="7" t="s">
        <v>11</v>
      </c>
      <c r="G6" s="8" t="s">
        <v>12</v>
      </c>
    </row>
    <row r="7" spans="1:7" ht="60" customHeight="1" x14ac:dyDescent="0.25">
      <c r="A7" s="9">
        <v>2</v>
      </c>
      <c r="B7" s="7" t="s">
        <v>13</v>
      </c>
      <c r="C7" s="6">
        <v>27</v>
      </c>
      <c r="D7" s="5">
        <v>23</v>
      </c>
      <c r="E7" s="5">
        <v>4</v>
      </c>
      <c r="F7" s="10" t="s">
        <v>14</v>
      </c>
      <c r="G7" s="11">
        <v>45314</v>
      </c>
    </row>
    <row r="8" spans="1:7" ht="73.5" customHeight="1" x14ac:dyDescent="0.25">
      <c r="A8" s="9">
        <v>3</v>
      </c>
      <c r="B8" s="7" t="s">
        <v>15</v>
      </c>
      <c r="C8" s="6">
        <v>24</v>
      </c>
      <c r="D8" s="5">
        <v>14</v>
      </c>
      <c r="E8" s="5">
        <v>10</v>
      </c>
      <c r="F8" s="10" t="s">
        <v>16</v>
      </c>
      <c r="G8" s="11">
        <v>45315</v>
      </c>
    </row>
    <row r="9" spans="1:7" ht="60.75" customHeight="1" x14ac:dyDescent="0.25">
      <c r="A9" s="9">
        <v>4</v>
      </c>
      <c r="B9" s="7" t="s">
        <v>17</v>
      </c>
      <c r="C9" s="6">
        <v>10</v>
      </c>
      <c r="D9" s="5">
        <v>8</v>
      </c>
      <c r="E9" s="5">
        <v>2</v>
      </c>
      <c r="F9" s="10" t="s">
        <v>18</v>
      </c>
      <c r="G9" s="11">
        <v>45315</v>
      </c>
    </row>
    <row r="10" spans="1:7" x14ac:dyDescent="0.25">
      <c r="A10" s="57" t="s">
        <v>19</v>
      </c>
      <c r="B10" s="57"/>
      <c r="C10" s="4">
        <f>SUM(C6:C9)</f>
        <v>181</v>
      </c>
      <c r="D10" s="4">
        <f>SUM(D6:D9)</f>
        <v>82</v>
      </c>
      <c r="E10" s="4">
        <f>SUM(E6:E9)</f>
        <v>99</v>
      </c>
    </row>
    <row r="11" spans="1:7" x14ac:dyDescent="0.25">
      <c r="C11" s="3" t="s">
        <v>20</v>
      </c>
    </row>
    <row r="12" spans="1:7" x14ac:dyDescent="0.25">
      <c r="A12" s="60" t="s">
        <v>2</v>
      </c>
      <c r="B12" s="60" t="s">
        <v>3</v>
      </c>
      <c r="C12" s="61" t="s">
        <v>4</v>
      </c>
      <c r="D12" s="62" t="s">
        <v>5</v>
      </c>
      <c r="E12" s="58"/>
      <c r="F12" s="61" t="s">
        <v>6</v>
      </c>
      <c r="G12" s="60" t="s">
        <v>7</v>
      </c>
    </row>
    <row r="13" spans="1:7" x14ac:dyDescent="0.25">
      <c r="A13" s="60"/>
      <c r="B13" s="60"/>
      <c r="C13" s="60"/>
      <c r="D13" s="4" t="s">
        <v>8</v>
      </c>
      <c r="E13" s="4" t="s">
        <v>9</v>
      </c>
      <c r="F13" s="61"/>
      <c r="G13" s="60"/>
    </row>
    <row r="14" spans="1:7" ht="64.5" customHeight="1" x14ac:dyDescent="0.25">
      <c r="A14" s="6">
        <v>1</v>
      </c>
      <c r="B14" s="7" t="s">
        <v>21</v>
      </c>
      <c r="C14" s="6">
        <v>47</v>
      </c>
      <c r="D14" s="5">
        <v>8</v>
      </c>
      <c r="E14" s="5">
        <v>39</v>
      </c>
      <c r="F14" s="7" t="s">
        <v>22</v>
      </c>
      <c r="G14" s="13">
        <v>45343</v>
      </c>
    </row>
    <row r="15" spans="1:7" ht="60.75" customHeight="1" x14ac:dyDescent="0.25">
      <c r="A15" s="9">
        <v>2</v>
      </c>
      <c r="B15" s="7" t="s">
        <v>23</v>
      </c>
      <c r="C15" s="6">
        <v>108</v>
      </c>
      <c r="D15" s="5">
        <v>40</v>
      </c>
      <c r="E15" s="5">
        <v>68</v>
      </c>
      <c r="F15" s="7" t="s">
        <v>24</v>
      </c>
      <c r="G15" s="13">
        <v>45348</v>
      </c>
    </row>
    <row r="16" spans="1:7" ht="62.25" customHeight="1" x14ac:dyDescent="0.25">
      <c r="A16" s="9">
        <v>3</v>
      </c>
      <c r="B16" s="7" t="s">
        <v>23</v>
      </c>
      <c r="C16" s="6">
        <v>88</v>
      </c>
      <c r="D16" s="5">
        <v>30</v>
      </c>
      <c r="E16" s="5">
        <v>58</v>
      </c>
      <c r="F16" s="7" t="s">
        <v>24</v>
      </c>
      <c r="G16" s="13">
        <v>45348</v>
      </c>
    </row>
    <row r="17" spans="1:7" x14ac:dyDescent="0.25">
      <c r="A17" s="57" t="s">
        <v>25</v>
      </c>
      <c r="B17" s="57"/>
      <c r="C17" s="4">
        <f>SUM(C14:C16)</f>
        <v>243</v>
      </c>
      <c r="D17" s="4">
        <f>SUM(D14:D16)</f>
        <v>78</v>
      </c>
      <c r="E17" s="4">
        <f>SUM(E14:E16)</f>
        <v>165</v>
      </c>
    </row>
    <row r="18" spans="1:7" x14ac:dyDescent="0.25">
      <c r="C18" s="3" t="s">
        <v>26</v>
      </c>
    </row>
    <row r="19" spans="1:7" x14ac:dyDescent="0.25">
      <c r="A19" s="60" t="s">
        <v>2</v>
      </c>
      <c r="B19" s="60" t="s">
        <v>3</v>
      </c>
      <c r="C19" s="61" t="s">
        <v>4</v>
      </c>
      <c r="D19" s="62" t="s">
        <v>5</v>
      </c>
      <c r="E19" s="58"/>
      <c r="F19" s="61" t="s">
        <v>6</v>
      </c>
      <c r="G19" s="60" t="s">
        <v>7</v>
      </c>
    </row>
    <row r="20" spans="1:7" x14ac:dyDescent="0.25">
      <c r="A20" s="60"/>
      <c r="B20" s="60"/>
      <c r="C20" s="60"/>
      <c r="D20" s="4" t="s">
        <v>8</v>
      </c>
      <c r="E20" s="4" t="s">
        <v>9</v>
      </c>
      <c r="F20" s="60"/>
      <c r="G20" s="60"/>
    </row>
    <row r="21" spans="1:7" ht="48" customHeight="1" x14ac:dyDescent="0.25">
      <c r="A21" s="6">
        <v>1</v>
      </c>
      <c r="B21" s="7" t="s">
        <v>27</v>
      </c>
      <c r="C21" s="6">
        <v>19</v>
      </c>
      <c r="D21" s="5">
        <v>9</v>
      </c>
      <c r="E21" s="5">
        <v>10</v>
      </c>
      <c r="F21" s="7" t="s">
        <v>28</v>
      </c>
      <c r="G21" s="8">
        <v>45364</v>
      </c>
    </row>
    <row r="22" spans="1:7" ht="62.25" customHeight="1" x14ac:dyDescent="0.25">
      <c r="A22" s="9">
        <v>2</v>
      </c>
      <c r="B22" s="7" t="s">
        <v>29</v>
      </c>
      <c r="C22" s="6">
        <v>48</v>
      </c>
      <c r="D22" s="5">
        <v>16</v>
      </c>
      <c r="E22" s="5">
        <v>32</v>
      </c>
      <c r="F22" s="10" t="s">
        <v>30</v>
      </c>
      <c r="G22" s="14">
        <v>45366</v>
      </c>
    </row>
    <row r="23" spans="1:7" ht="76.5" customHeight="1" x14ac:dyDescent="0.25">
      <c r="A23" s="9">
        <v>3</v>
      </c>
      <c r="B23" s="7" t="s">
        <v>31</v>
      </c>
      <c r="C23" s="6">
        <v>129</v>
      </c>
      <c r="D23" s="5">
        <v>50</v>
      </c>
      <c r="E23" s="5">
        <v>79</v>
      </c>
      <c r="F23" s="10" t="s">
        <v>30</v>
      </c>
      <c r="G23" s="14">
        <v>45369</v>
      </c>
    </row>
    <row r="24" spans="1:7" ht="75" customHeight="1" x14ac:dyDescent="0.25">
      <c r="A24" s="9">
        <v>4</v>
      </c>
      <c r="B24" s="7" t="s">
        <v>31</v>
      </c>
      <c r="C24" s="6">
        <v>193</v>
      </c>
      <c r="D24" s="5">
        <v>93</v>
      </c>
      <c r="E24" s="5">
        <v>100</v>
      </c>
      <c r="F24" s="10" t="s">
        <v>30</v>
      </c>
      <c r="G24" s="14">
        <v>45370</v>
      </c>
    </row>
    <row r="25" spans="1:7" ht="92.25" customHeight="1" x14ac:dyDescent="0.25">
      <c r="A25" s="9">
        <v>5</v>
      </c>
      <c r="B25" s="7" t="s">
        <v>32</v>
      </c>
      <c r="C25" s="6">
        <v>91</v>
      </c>
      <c r="D25" s="5">
        <v>35</v>
      </c>
      <c r="E25" s="5">
        <v>56</v>
      </c>
      <c r="F25" s="10" t="s">
        <v>33</v>
      </c>
      <c r="G25" s="14">
        <v>45371</v>
      </c>
    </row>
    <row r="26" spans="1:7" ht="44.25" customHeight="1" x14ac:dyDescent="0.25">
      <c r="A26" s="9">
        <v>6</v>
      </c>
      <c r="B26" s="7" t="s">
        <v>34</v>
      </c>
      <c r="C26" s="6">
        <v>24</v>
      </c>
      <c r="D26" s="5">
        <v>10</v>
      </c>
      <c r="E26" s="5">
        <v>14</v>
      </c>
      <c r="F26" s="10" t="s">
        <v>35</v>
      </c>
      <c r="G26" s="14">
        <v>45371</v>
      </c>
    </row>
    <row r="27" spans="1:7" ht="78" customHeight="1" x14ac:dyDescent="0.25">
      <c r="A27" s="9">
        <v>7</v>
      </c>
      <c r="B27" s="7" t="s">
        <v>36</v>
      </c>
      <c r="C27" s="6">
        <v>27</v>
      </c>
      <c r="D27" s="5">
        <v>18</v>
      </c>
      <c r="E27" s="5">
        <v>9</v>
      </c>
      <c r="F27" s="10" t="s">
        <v>37</v>
      </c>
      <c r="G27" s="15" t="s">
        <v>37</v>
      </c>
    </row>
    <row r="28" spans="1:7" x14ac:dyDescent="0.25">
      <c r="A28" s="57" t="s">
        <v>38</v>
      </c>
      <c r="B28" s="57"/>
      <c r="C28" s="4">
        <f>SUM(C21:C27)</f>
        <v>531</v>
      </c>
      <c r="D28" s="4">
        <f>SUM(D21:D27)</f>
        <v>231</v>
      </c>
      <c r="E28" s="4">
        <f>SUM(E21:E27)</f>
        <v>300</v>
      </c>
    </row>
    <row r="29" spans="1:7" x14ac:dyDescent="0.25">
      <c r="B29" s="58" t="s">
        <v>39</v>
      </c>
      <c r="C29" s="58"/>
      <c r="D29" s="58"/>
      <c r="E29" s="58"/>
      <c r="F29" s="58"/>
    </row>
    <row r="30" spans="1:7" ht="25.5" x14ac:dyDescent="0.25">
      <c r="B30" s="16" t="s">
        <v>40</v>
      </c>
      <c r="C30" s="17" t="s">
        <v>41</v>
      </c>
      <c r="D30" s="17" t="s">
        <v>42</v>
      </c>
      <c r="E30" s="18" t="s">
        <v>43</v>
      </c>
      <c r="F30" s="18" t="s">
        <v>44</v>
      </c>
    </row>
    <row r="31" spans="1:7" x14ac:dyDescent="0.25">
      <c r="B31" t="s">
        <v>45</v>
      </c>
      <c r="C31" s="12">
        <v>4</v>
      </c>
      <c r="D31" s="4">
        <v>181</v>
      </c>
      <c r="E31" s="4">
        <v>82</v>
      </c>
      <c r="F31" s="4">
        <v>99</v>
      </c>
    </row>
    <row r="32" spans="1:7" x14ac:dyDescent="0.25">
      <c r="B32" t="s">
        <v>46</v>
      </c>
      <c r="C32" s="12">
        <v>3</v>
      </c>
      <c r="D32" s="4">
        <v>243</v>
      </c>
      <c r="E32" s="4">
        <v>78</v>
      </c>
      <c r="F32" s="4">
        <v>165</v>
      </c>
    </row>
    <row r="33" spans="2:8" x14ac:dyDescent="0.25">
      <c r="B33" t="s">
        <v>47</v>
      </c>
      <c r="C33" s="12">
        <v>7</v>
      </c>
      <c r="D33" s="4">
        <v>531</v>
      </c>
      <c r="E33" s="4">
        <v>231</v>
      </c>
      <c r="F33" s="4">
        <v>300</v>
      </c>
    </row>
    <row r="34" spans="2:8" x14ac:dyDescent="0.25">
      <c r="B34" t="s">
        <v>48</v>
      </c>
      <c r="C34" s="12">
        <f>SUM(C31:C33)</f>
        <v>14</v>
      </c>
      <c r="D34" s="12">
        <f>SUM(D31:D33)</f>
        <v>955</v>
      </c>
      <c r="E34" s="12">
        <f>SUM(E31:E33)</f>
        <v>391</v>
      </c>
      <c r="F34" s="12">
        <f>SUM(F31:F33)</f>
        <v>564</v>
      </c>
      <c r="G34" s="19"/>
      <c r="H34" s="19"/>
    </row>
    <row r="35" spans="2:8" x14ac:dyDescent="0.25">
      <c r="B35" t="s">
        <v>95</v>
      </c>
      <c r="C35" s="12"/>
      <c r="D35" s="12"/>
      <c r="E35" s="12"/>
      <c r="F35" s="12"/>
      <c r="G35" s="19"/>
      <c r="H35" s="19"/>
    </row>
    <row r="36" spans="2:8" x14ac:dyDescent="0.25">
      <c r="B36" s="58" t="str">
        <f>+$B$29</f>
        <v>Resumen del trimestre enero-marzo 2024</v>
      </c>
      <c r="C36" s="58"/>
      <c r="D36" s="58"/>
      <c r="E36" s="58"/>
      <c r="F36" s="58"/>
      <c r="G36" s="12"/>
    </row>
    <row r="37" spans="2:8" x14ac:dyDescent="0.25">
      <c r="B37" t="s">
        <v>40</v>
      </c>
      <c r="C37" t="s">
        <v>49</v>
      </c>
      <c r="D37" t="s">
        <v>50</v>
      </c>
      <c r="E37" t="s">
        <v>51</v>
      </c>
      <c r="F37" t="s">
        <v>52</v>
      </c>
    </row>
    <row r="38" spans="2:8" x14ac:dyDescent="0.25">
      <c r="B38" t="str">
        <f>+$B$31</f>
        <v>Enero</v>
      </c>
      <c r="C38">
        <v>2</v>
      </c>
      <c r="D38">
        <v>3</v>
      </c>
    </row>
    <row r="39" spans="2:8" x14ac:dyDescent="0.25">
      <c r="B39" t="str">
        <f>+$B$32</f>
        <v>Febrero</v>
      </c>
      <c r="C39">
        <v>2</v>
      </c>
      <c r="E39">
        <v>1</v>
      </c>
    </row>
    <row r="40" spans="2:8" x14ac:dyDescent="0.25">
      <c r="B40" t="str">
        <f>+$B$33</f>
        <v>Marzo</v>
      </c>
      <c r="C40">
        <v>2</v>
      </c>
      <c r="F40">
        <v>1</v>
      </c>
    </row>
    <row r="41" spans="2:8" x14ac:dyDescent="0.25">
      <c r="B41" t="s">
        <v>48</v>
      </c>
      <c r="C41">
        <f>SUM(C38:C40)</f>
        <v>6</v>
      </c>
      <c r="D41">
        <f>SUM(D38:D40)</f>
        <v>3</v>
      </c>
      <c r="E41">
        <f>SUM(E38:E40)</f>
        <v>1</v>
      </c>
      <c r="F41">
        <f>SUM(F38:F40)</f>
        <v>1</v>
      </c>
    </row>
    <row r="42" spans="2:8" ht="15.75" x14ac:dyDescent="0.25">
      <c r="B42" s="58" t="s">
        <v>53</v>
      </c>
      <c r="C42" s="58"/>
      <c r="D42" s="21"/>
      <c r="E42" s="21"/>
    </row>
    <row r="43" spans="2:8" x14ac:dyDescent="0.25">
      <c r="B43" t="s">
        <v>40</v>
      </c>
      <c r="C43" t="s">
        <v>54</v>
      </c>
    </row>
    <row r="44" spans="2:8" x14ac:dyDescent="0.25">
      <c r="B44" t="str">
        <f>+$B$31</f>
        <v>Enero</v>
      </c>
      <c r="C44">
        <v>7</v>
      </c>
    </row>
    <row r="45" spans="2:8" x14ac:dyDescent="0.25">
      <c r="B45" t="str">
        <f>+$B$32</f>
        <v>Febrero</v>
      </c>
      <c r="C45">
        <v>9</v>
      </c>
    </row>
    <row r="46" spans="2:8" x14ac:dyDescent="0.25">
      <c r="B46" t="str">
        <f>+$B$33</f>
        <v>Marzo</v>
      </c>
      <c r="C46">
        <v>3</v>
      </c>
    </row>
    <row r="47" spans="2:8" x14ac:dyDescent="0.25">
      <c r="B47" t="s">
        <v>55</v>
      </c>
      <c r="C47">
        <f>SUM(C44:C46)</f>
        <v>19</v>
      </c>
    </row>
    <row r="48" spans="2:8" ht="26.25" customHeight="1" x14ac:dyDescent="0.25">
      <c r="B48" s="4" t="s">
        <v>96</v>
      </c>
    </row>
    <row r="49" spans="2:3" x14ac:dyDescent="0.25">
      <c r="B49" s="23">
        <v>45292</v>
      </c>
    </row>
    <row r="50" spans="2:3" ht="15.75" x14ac:dyDescent="0.25">
      <c r="B50" s="24" t="s">
        <v>56</v>
      </c>
      <c r="C50" s="24" t="s">
        <v>54</v>
      </c>
    </row>
    <row r="51" spans="2:3" ht="15.75" x14ac:dyDescent="0.25">
      <c r="B51" s="24" t="s">
        <v>57</v>
      </c>
      <c r="C51" s="24">
        <v>3</v>
      </c>
    </row>
    <row r="52" spans="2:3" ht="15.75" x14ac:dyDescent="0.25">
      <c r="B52" s="24" t="s">
        <v>58</v>
      </c>
      <c r="C52" s="24">
        <v>7</v>
      </c>
    </row>
    <row r="53" spans="2:3" ht="15.75" x14ac:dyDescent="0.25">
      <c r="B53" s="24" t="s">
        <v>59</v>
      </c>
      <c r="C53" s="24">
        <v>0</v>
      </c>
    </row>
    <row r="54" spans="2:3" ht="15.75" x14ac:dyDescent="0.25">
      <c r="B54" s="24" t="s">
        <v>60</v>
      </c>
      <c r="C54" s="24">
        <v>0</v>
      </c>
    </row>
    <row r="55" spans="2:3" ht="15.75" x14ac:dyDescent="0.25">
      <c r="B55" s="24" t="s">
        <v>61</v>
      </c>
      <c r="C55" s="24">
        <v>6</v>
      </c>
    </row>
    <row r="56" spans="2:3" ht="15.75" x14ac:dyDescent="0.25">
      <c r="B56" s="24" t="s">
        <v>62</v>
      </c>
      <c r="C56" s="24">
        <v>0</v>
      </c>
    </row>
    <row r="57" spans="2:3" ht="15.75" x14ac:dyDescent="0.25">
      <c r="B57" s="24" t="s">
        <v>63</v>
      </c>
      <c r="C57" s="24">
        <v>0</v>
      </c>
    </row>
    <row r="58" spans="2:3" ht="15.75" x14ac:dyDescent="0.25">
      <c r="B58" s="24" t="s">
        <v>48</v>
      </c>
      <c r="C58" s="24">
        <f>SUM(C51:C57)</f>
        <v>16</v>
      </c>
    </row>
    <row r="59" spans="2:3" x14ac:dyDescent="0.25">
      <c r="B59" s="23">
        <v>45323</v>
      </c>
    </row>
    <row r="60" spans="2:3" ht="15.75" x14ac:dyDescent="0.25">
      <c r="B60" s="24" t="s">
        <v>56</v>
      </c>
      <c r="C60" s="24" t="s">
        <v>54</v>
      </c>
    </row>
    <row r="61" spans="2:3" ht="15.75" x14ac:dyDescent="0.25">
      <c r="B61" s="24" t="s">
        <v>57</v>
      </c>
      <c r="C61" s="24">
        <v>4</v>
      </c>
    </row>
    <row r="62" spans="2:3" ht="15.75" x14ac:dyDescent="0.25">
      <c r="B62" s="24" t="s">
        <v>58</v>
      </c>
      <c r="C62" s="24">
        <v>1</v>
      </c>
    </row>
    <row r="63" spans="2:3" ht="15.75" x14ac:dyDescent="0.25">
      <c r="B63" s="24" t="s">
        <v>59</v>
      </c>
      <c r="C63" s="24">
        <v>0</v>
      </c>
    </row>
    <row r="64" spans="2:3" ht="15.75" x14ac:dyDescent="0.25">
      <c r="B64" s="24" t="s">
        <v>60</v>
      </c>
      <c r="C64" s="24">
        <v>15</v>
      </c>
    </row>
    <row r="65" spans="1:7" ht="15.75" x14ac:dyDescent="0.25">
      <c r="B65" s="24" t="s">
        <v>61</v>
      </c>
      <c r="C65" s="24">
        <v>17</v>
      </c>
    </row>
    <row r="66" spans="1:7" ht="15.75" x14ac:dyDescent="0.25">
      <c r="B66" s="24" t="s">
        <v>62</v>
      </c>
      <c r="C66" s="24">
        <v>0</v>
      </c>
    </row>
    <row r="67" spans="1:7" ht="15.75" x14ac:dyDescent="0.25">
      <c r="B67" s="24" t="s">
        <v>63</v>
      </c>
      <c r="C67" s="24">
        <v>0</v>
      </c>
    </row>
    <row r="68" spans="1:7" ht="15.75" x14ac:dyDescent="0.25">
      <c r="B68" s="24" t="s">
        <v>48</v>
      </c>
      <c r="C68" s="24">
        <f>SUM(C61:C67)</f>
        <v>37</v>
      </c>
    </row>
    <row r="69" spans="1:7" x14ac:dyDescent="0.25">
      <c r="B69" s="23">
        <v>45352</v>
      </c>
    </row>
    <row r="70" spans="1:7" ht="15.75" x14ac:dyDescent="0.25">
      <c r="B70" s="24" t="s">
        <v>56</v>
      </c>
      <c r="C70" s="24" t="s">
        <v>54</v>
      </c>
    </row>
    <row r="71" spans="1:7" ht="15.75" x14ac:dyDescent="0.25">
      <c r="B71" s="24" t="s">
        <v>57</v>
      </c>
      <c r="C71" s="24">
        <v>0</v>
      </c>
    </row>
    <row r="72" spans="1:7" ht="15.75" x14ac:dyDescent="0.25">
      <c r="B72" s="24" t="s">
        <v>58</v>
      </c>
      <c r="C72" s="24">
        <v>1</v>
      </c>
    </row>
    <row r="73" spans="1:7" ht="15.75" x14ac:dyDescent="0.25">
      <c r="B73" s="24" t="s">
        <v>59</v>
      </c>
      <c r="C73" s="24">
        <v>0</v>
      </c>
      <c r="F73" s="26"/>
      <c r="G73" s="26"/>
    </row>
    <row r="74" spans="1:7" ht="15.75" x14ac:dyDescent="0.25">
      <c r="B74" s="24" t="s">
        <v>60</v>
      </c>
      <c r="C74" s="24">
        <v>52</v>
      </c>
    </row>
    <row r="75" spans="1:7" ht="15.75" x14ac:dyDescent="0.25">
      <c r="B75" s="24" t="s">
        <v>61</v>
      </c>
      <c r="C75" s="24">
        <v>33</v>
      </c>
    </row>
    <row r="76" spans="1:7" ht="15.75" x14ac:dyDescent="0.25">
      <c r="B76" s="24" t="s">
        <v>62</v>
      </c>
      <c r="C76" s="24">
        <v>0</v>
      </c>
    </row>
    <row r="77" spans="1:7" ht="15.75" x14ac:dyDescent="0.25">
      <c r="B77" s="24" t="s">
        <v>63</v>
      </c>
      <c r="C77" s="24">
        <v>0</v>
      </c>
    </row>
    <row r="78" spans="1:7" ht="15.75" x14ac:dyDescent="0.25">
      <c r="B78" s="25" t="s">
        <v>48</v>
      </c>
      <c r="C78" s="25">
        <f>SUM(C71:C77)</f>
        <v>86</v>
      </c>
    </row>
    <row r="79" spans="1:7" s="24" customFormat="1" ht="15.75" x14ac:dyDescent="0.25">
      <c r="A79" s="24" t="str">
        <f>+$B$36</f>
        <v>Resumen del trimestre enero-marzo 2024</v>
      </c>
    </row>
    <row r="80" spans="1:7" s="24" customFormat="1" ht="15.75" x14ac:dyDescent="0.25">
      <c r="B80" s="24" t="s">
        <v>56</v>
      </c>
      <c r="C80" s="24" t="s">
        <v>54</v>
      </c>
    </row>
    <row r="81" spans="1:8" s="24" customFormat="1" ht="15.75" x14ac:dyDescent="0.25">
      <c r="B81" s="24" t="s">
        <v>57</v>
      </c>
      <c r="C81" s="24">
        <f>+C51+C61+C71</f>
        <v>7</v>
      </c>
    </row>
    <row r="82" spans="1:8" s="24" customFormat="1" ht="15.75" x14ac:dyDescent="0.25">
      <c r="B82" s="24" t="s">
        <v>58</v>
      </c>
      <c r="C82" s="24">
        <f>+C52+C62+C72</f>
        <v>9</v>
      </c>
    </row>
    <row r="83" spans="1:8" s="24" customFormat="1" ht="15.75" x14ac:dyDescent="0.25">
      <c r="B83" s="24" t="s">
        <v>59</v>
      </c>
      <c r="C83" s="24">
        <f>+C53+C63+C73</f>
        <v>0</v>
      </c>
    </row>
    <row r="84" spans="1:8" s="24" customFormat="1" ht="15.75" x14ac:dyDescent="0.25">
      <c r="B84" s="24" t="s">
        <v>60</v>
      </c>
      <c r="C84" s="24">
        <f>+C54+C64+C74</f>
        <v>67</v>
      </c>
    </row>
    <row r="85" spans="1:8" s="24" customFormat="1" ht="15.75" x14ac:dyDescent="0.25">
      <c r="B85" s="24" t="s">
        <v>61</v>
      </c>
      <c r="C85" s="24">
        <f>+C55+C65+C75</f>
        <v>56</v>
      </c>
    </row>
    <row r="86" spans="1:8" s="24" customFormat="1" ht="15.75" x14ac:dyDescent="0.25">
      <c r="B86" s="24" t="s">
        <v>62</v>
      </c>
      <c r="C86" s="24">
        <v>0</v>
      </c>
    </row>
    <row r="87" spans="1:8" s="24" customFormat="1" ht="15.75" x14ac:dyDescent="0.25">
      <c r="B87" s="24" t="s">
        <v>63</v>
      </c>
      <c r="C87" s="24">
        <v>0</v>
      </c>
    </row>
    <row r="88" spans="1:8" s="24" customFormat="1" ht="15.75" x14ac:dyDescent="0.25">
      <c r="B88" s="24" t="s">
        <v>48</v>
      </c>
      <c r="C88" s="24">
        <f>SUM(C81:C87)</f>
        <v>139</v>
      </c>
    </row>
    <row r="89" spans="1:8" s="24" customFormat="1" ht="15.75" x14ac:dyDescent="0.25">
      <c r="A89" s="56" t="s">
        <v>97</v>
      </c>
      <c r="B89" s="56"/>
    </row>
    <row r="90" spans="1:8" ht="15.75" x14ac:dyDescent="0.25">
      <c r="A90" s="27" t="str">
        <f>+$B$36</f>
        <v>Resumen del trimestre enero-marzo 2024</v>
      </c>
      <c r="B90" s="27"/>
    </row>
    <row r="91" spans="1:8" x14ac:dyDescent="0.25">
      <c r="A91" s="28" t="s">
        <v>5</v>
      </c>
      <c r="B91" s="28" t="s">
        <v>54</v>
      </c>
      <c r="C91" s="28" t="s">
        <v>64</v>
      </c>
    </row>
    <row r="92" spans="1:8" x14ac:dyDescent="0.25">
      <c r="A92" s="28" t="s">
        <v>43</v>
      </c>
      <c r="B92" s="29">
        <v>499</v>
      </c>
      <c r="C92" s="30">
        <f>+B92/B94</f>
        <v>0.81138211382113823</v>
      </c>
      <c r="E92" s="31"/>
      <c r="F92" s="31"/>
      <c r="G92" s="31"/>
      <c r="H92" s="31"/>
    </row>
    <row r="93" spans="1:8" x14ac:dyDescent="0.25">
      <c r="A93" s="28" t="s">
        <v>44</v>
      </c>
      <c r="B93" s="29">
        <v>116</v>
      </c>
      <c r="C93" s="30">
        <f>+B93/B94</f>
        <v>0.1886178861788618</v>
      </c>
      <c r="E93" s="19"/>
      <c r="F93" s="32"/>
      <c r="G93" s="32"/>
      <c r="H93" s="32"/>
    </row>
    <row r="94" spans="1:8" x14ac:dyDescent="0.25">
      <c r="A94" s="28" t="s">
        <v>65</v>
      </c>
      <c r="B94" s="33">
        <f>SUM(B92:B93)</f>
        <v>615</v>
      </c>
      <c r="C94" s="30">
        <f>SUM(C92:C93)</f>
        <v>1</v>
      </c>
    </row>
    <row r="95" spans="1:8" x14ac:dyDescent="0.25">
      <c r="A95" s="59" t="s">
        <v>66</v>
      </c>
      <c r="B95" s="59"/>
      <c r="C95" s="59"/>
      <c r="D95" s="34"/>
      <c r="E95" s="34"/>
    </row>
    <row r="96" spans="1:8" ht="15.75" x14ac:dyDescent="0.25">
      <c r="A96" s="27" t="str">
        <f>+$B$36</f>
        <v>Resumen del trimestre enero-marzo 2024</v>
      </c>
      <c r="B96" s="27"/>
    </row>
    <row r="97" spans="1:3" x14ac:dyDescent="0.25">
      <c r="A97" s="28" t="s">
        <v>5</v>
      </c>
      <c r="B97" s="28" t="s">
        <v>54</v>
      </c>
      <c r="C97" s="28" t="s">
        <v>64</v>
      </c>
    </row>
    <row r="98" spans="1:3" x14ac:dyDescent="0.25">
      <c r="A98" s="28" t="s">
        <v>43</v>
      </c>
      <c r="B98" s="29">
        <v>44</v>
      </c>
      <c r="C98" s="35">
        <f>+B98/B100</f>
        <v>0.74576271186440679</v>
      </c>
    </row>
    <row r="99" spans="1:3" x14ac:dyDescent="0.25">
      <c r="A99" s="28" t="s">
        <v>44</v>
      </c>
      <c r="B99" s="29">
        <v>15</v>
      </c>
      <c r="C99" s="35">
        <f>+B99/B100</f>
        <v>0.25423728813559321</v>
      </c>
    </row>
    <row r="100" spans="1:3" x14ac:dyDescent="0.25">
      <c r="A100" s="28" t="s">
        <v>65</v>
      </c>
      <c r="B100" s="33">
        <f>SUM(B98:B99)</f>
        <v>59</v>
      </c>
      <c r="C100" s="36">
        <f>SUM(C98:C99)</f>
        <v>1</v>
      </c>
    </row>
    <row r="101" spans="1:3" x14ac:dyDescent="0.25">
      <c r="A101" t="s">
        <v>67</v>
      </c>
      <c r="C101" s="22"/>
    </row>
    <row r="102" spans="1:3" x14ac:dyDescent="0.25">
      <c r="A102" s="37" t="str">
        <f>+$A$96</f>
        <v>Resumen del trimestre enero-marzo 2024</v>
      </c>
      <c r="B102" s="22"/>
    </row>
    <row r="103" spans="1:3" x14ac:dyDescent="0.25">
      <c r="A103" t="s">
        <v>56</v>
      </c>
      <c r="B103" s="4" t="s">
        <v>54</v>
      </c>
      <c r="C103" s="4" t="s">
        <v>64</v>
      </c>
    </row>
    <row r="104" spans="1:3" x14ac:dyDescent="0.25">
      <c r="A104" s="38" t="s">
        <v>68</v>
      </c>
      <c r="B104" s="4">
        <v>237</v>
      </c>
      <c r="C104" s="39">
        <f>+B104/B121</f>
        <v>0.2206703910614525</v>
      </c>
    </row>
    <row r="105" spans="1:3" x14ac:dyDescent="0.25">
      <c r="A105" s="38" t="s">
        <v>69</v>
      </c>
      <c r="B105" s="4">
        <v>219</v>
      </c>
      <c r="C105" s="39">
        <f>+B105/B121</f>
        <v>0.20391061452513967</v>
      </c>
    </row>
    <row r="106" spans="1:3" ht="36" customHeight="1" x14ac:dyDescent="0.25">
      <c r="A106" s="40" t="s">
        <v>91</v>
      </c>
      <c r="B106" s="4">
        <v>197</v>
      </c>
      <c r="C106" s="39">
        <f>+B106/B121</f>
        <v>0.18342644320297952</v>
      </c>
    </row>
    <row r="107" spans="1:3" ht="47.25" customHeight="1" x14ac:dyDescent="0.25">
      <c r="A107" s="40" t="s">
        <v>70</v>
      </c>
      <c r="B107" s="4">
        <v>148</v>
      </c>
      <c r="C107" s="39">
        <f>+B107/B121</f>
        <v>0.13780260707635009</v>
      </c>
    </row>
    <row r="108" spans="1:3" ht="60" x14ac:dyDescent="0.25">
      <c r="A108" s="40" t="s">
        <v>92</v>
      </c>
      <c r="B108" s="4">
        <v>81</v>
      </c>
      <c r="C108" s="39">
        <f>+B108/B121</f>
        <v>7.5418994413407825E-2</v>
      </c>
    </row>
    <row r="109" spans="1:3" x14ac:dyDescent="0.25">
      <c r="A109" s="38" t="s">
        <v>71</v>
      </c>
      <c r="B109" s="4">
        <v>59</v>
      </c>
      <c r="C109" s="39">
        <f>+B109/B121</f>
        <v>5.493482309124767E-2</v>
      </c>
    </row>
    <row r="110" spans="1:3" ht="30" customHeight="1" x14ac:dyDescent="0.25">
      <c r="A110" s="40" t="s">
        <v>72</v>
      </c>
      <c r="B110" s="4">
        <v>45</v>
      </c>
      <c r="C110" s="39">
        <f>+B110/B121</f>
        <v>4.189944134078212E-2</v>
      </c>
    </row>
    <row r="111" spans="1:3" x14ac:dyDescent="0.25">
      <c r="A111" s="38" t="s">
        <v>73</v>
      </c>
      <c r="B111" s="4">
        <v>21</v>
      </c>
      <c r="C111" s="39">
        <f>+B111/B121</f>
        <v>1.9553072625698324E-2</v>
      </c>
    </row>
    <row r="112" spans="1:3" x14ac:dyDescent="0.25">
      <c r="A112" s="38" t="s">
        <v>74</v>
      </c>
      <c r="B112" s="4">
        <v>13</v>
      </c>
      <c r="C112" s="39">
        <f>+B112/B121</f>
        <v>1.2104283054003724E-2</v>
      </c>
    </row>
    <row r="113" spans="1:3" ht="48" customHeight="1" x14ac:dyDescent="0.25">
      <c r="A113" s="40" t="s">
        <v>93</v>
      </c>
      <c r="B113" s="4">
        <v>12</v>
      </c>
      <c r="C113" s="39">
        <f>+B113/B121</f>
        <v>1.11731843575419E-2</v>
      </c>
    </row>
    <row r="114" spans="1:3" ht="42" customHeight="1" x14ac:dyDescent="0.25">
      <c r="A114" s="40" t="s">
        <v>75</v>
      </c>
      <c r="B114" s="4">
        <v>11</v>
      </c>
      <c r="C114" s="39">
        <f>+B114/B121</f>
        <v>1.0242085661080074E-2</v>
      </c>
    </row>
    <row r="115" spans="1:3" ht="150" x14ac:dyDescent="0.25">
      <c r="A115" s="40" t="s">
        <v>76</v>
      </c>
      <c r="B115" s="4">
        <v>8</v>
      </c>
      <c r="C115" s="39">
        <f>+B115/B121</f>
        <v>7.4487895716945996E-3</v>
      </c>
    </row>
    <row r="116" spans="1:3" x14ac:dyDescent="0.25">
      <c r="A116" s="38" t="s">
        <v>77</v>
      </c>
      <c r="B116" s="4">
        <v>6</v>
      </c>
      <c r="C116" s="39">
        <f>+B116/B121</f>
        <v>5.5865921787709499E-3</v>
      </c>
    </row>
    <row r="117" spans="1:3" x14ac:dyDescent="0.25">
      <c r="A117" s="38" t="s">
        <v>78</v>
      </c>
      <c r="B117" s="4">
        <v>5</v>
      </c>
      <c r="C117" s="39">
        <f>+B117/B121</f>
        <v>4.6554934823091251E-3</v>
      </c>
    </row>
    <row r="118" spans="1:3" x14ac:dyDescent="0.25">
      <c r="A118" s="38" t="s">
        <v>79</v>
      </c>
      <c r="B118" s="4">
        <v>4</v>
      </c>
      <c r="C118" s="39">
        <f>+B118/B121</f>
        <v>3.7243947858472998E-3</v>
      </c>
    </row>
    <row r="119" spans="1:3" x14ac:dyDescent="0.25">
      <c r="A119" s="38" t="s">
        <v>80</v>
      </c>
      <c r="B119" s="4">
        <v>4</v>
      </c>
      <c r="C119" s="39">
        <f>+B119/B121</f>
        <v>3.7243947858472998E-3</v>
      </c>
    </row>
    <row r="120" spans="1:3" ht="44.25" customHeight="1" x14ac:dyDescent="0.25">
      <c r="A120" s="40" t="s">
        <v>94</v>
      </c>
      <c r="B120" s="4">
        <v>4</v>
      </c>
      <c r="C120" s="39">
        <f>+B120/B121</f>
        <v>3.7243947858472998E-3</v>
      </c>
    </row>
    <row r="121" spans="1:3" x14ac:dyDescent="0.25">
      <c r="A121" s="22" t="s">
        <v>65</v>
      </c>
      <c r="B121" s="4">
        <f>SUM(B104:B120)</f>
        <v>1074</v>
      </c>
      <c r="C121" s="41">
        <f>SUM(C104:C120)</f>
        <v>0.99999999999999989</v>
      </c>
    </row>
    <row r="122" spans="1:3" x14ac:dyDescent="0.25">
      <c r="A122" t="s">
        <v>81</v>
      </c>
      <c r="C122" s="22"/>
    </row>
    <row r="123" spans="1:3" x14ac:dyDescent="0.25">
      <c r="A123" s="37" t="str">
        <f>+$A$96</f>
        <v>Resumen del trimestre enero-marzo 2024</v>
      </c>
      <c r="B123" s="22"/>
    </row>
    <row r="124" spans="1:3" x14ac:dyDescent="0.25">
      <c r="A124" s="37"/>
      <c r="B124" s="22"/>
    </row>
    <row r="125" spans="1:3" ht="25.5" x14ac:dyDescent="0.25">
      <c r="A125" s="42" t="s">
        <v>40</v>
      </c>
      <c r="B125" s="42" t="s">
        <v>82</v>
      </c>
      <c r="C125" s="43" t="s">
        <v>83</v>
      </c>
    </row>
    <row r="126" spans="1:3" ht="15.75" x14ac:dyDescent="0.25">
      <c r="A126" s="20" t="str">
        <f>+$B$31</f>
        <v>Enero</v>
      </c>
      <c r="B126" s="44">
        <v>173</v>
      </c>
      <c r="C126" s="45">
        <v>2.54</v>
      </c>
    </row>
    <row r="127" spans="1:3" ht="15.75" x14ac:dyDescent="0.25">
      <c r="A127" s="20" t="str">
        <f>+$B$32</f>
        <v>Febrero</v>
      </c>
      <c r="B127" s="44">
        <v>179</v>
      </c>
      <c r="C127" s="45">
        <v>5.25</v>
      </c>
    </row>
    <row r="128" spans="1:3" ht="15.75" x14ac:dyDescent="0.25">
      <c r="A128" s="20" t="str">
        <f>+$B$33</f>
        <v>Marzo</v>
      </c>
      <c r="B128" s="44">
        <v>210</v>
      </c>
      <c r="C128" s="45">
        <v>2.74</v>
      </c>
    </row>
    <row r="129" spans="1:6" ht="30.75" customHeight="1" x14ac:dyDescent="0.25">
      <c r="A129" s="22" t="s">
        <v>65</v>
      </c>
      <c r="B129" s="46">
        <f>SUM(B126:B128)</f>
        <v>562</v>
      </c>
      <c r="C129" s="47">
        <v>1.0900000000000001</v>
      </c>
    </row>
    <row r="131" spans="1:6" x14ac:dyDescent="0.25">
      <c r="A131" s="4" t="s">
        <v>98</v>
      </c>
      <c r="B131" s="4"/>
    </row>
    <row r="132" spans="1:6" ht="15.75" x14ac:dyDescent="0.25">
      <c r="A132" s="2" t="s">
        <v>84</v>
      </c>
      <c r="F132" s="12"/>
    </row>
    <row r="133" spans="1:6" ht="15.75" x14ac:dyDescent="0.25">
      <c r="A133" s="27" t="s">
        <v>85</v>
      </c>
      <c r="B133" s="48" t="str">
        <f>+A126</f>
        <v>Enero</v>
      </c>
      <c r="F133" s="12"/>
    </row>
    <row r="134" spans="1:6" x14ac:dyDescent="0.25">
      <c r="A134" s="49" t="s">
        <v>86</v>
      </c>
      <c r="B134" s="49" t="s">
        <v>54</v>
      </c>
      <c r="F134" s="12"/>
    </row>
    <row r="135" spans="1:6" x14ac:dyDescent="0.25">
      <c r="A135" s="38" t="s">
        <v>87</v>
      </c>
      <c r="B135" s="50">
        <f>+'[1] TRIMESTRE ENERO -MARZO 2024 '!$G$7+'[1] TRIMESTRE ENERO -MARZO 2024 '!$M$7</f>
        <v>332</v>
      </c>
      <c r="F135" s="12"/>
    </row>
    <row r="136" spans="1:6" x14ac:dyDescent="0.25">
      <c r="A136" s="38" t="s">
        <v>88</v>
      </c>
      <c r="B136" s="50">
        <f>+'[1] TRIMESTRE ENERO -MARZO 2024 '!$G$8+'[1] TRIMESTRE ENERO -MARZO 2024 '!$M$8</f>
        <v>62</v>
      </c>
      <c r="F136" s="12"/>
    </row>
    <row r="137" spans="1:6" x14ac:dyDescent="0.25">
      <c r="A137" s="38" t="s">
        <v>89</v>
      </c>
      <c r="B137" s="50">
        <f>+'[1] TRIMESTRE ENERO -MARZO 2024 '!$G$9+'[1] TRIMESTRE ENERO -MARZO 2024 '!$M$9</f>
        <v>8</v>
      </c>
      <c r="F137" s="12"/>
    </row>
    <row r="138" spans="1:6" x14ac:dyDescent="0.25">
      <c r="A138" s="38" t="s">
        <v>90</v>
      </c>
      <c r="B138" s="50">
        <f>SUM(B135:B137)</f>
        <v>402</v>
      </c>
    </row>
    <row r="139" spans="1:6" ht="15.75" x14ac:dyDescent="0.25">
      <c r="A139" s="2" t="s">
        <v>84</v>
      </c>
    </row>
    <row r="140" spans="1:6" ht="15.75" x14ac:dyDescent="0.25">
      <c r="A140" s="27" t="s">
        <v>85</v>
      </c>
      <c r="B140" s="48" t="str">
        <f>+A127</f>
        <v>Febrero</v>
      </c>
      <c r="D140" s="51"/>
    </row>
    <row r="141" spans="1:6" x14ac:dyDescent="0.25">
      <c r="A141" s="49" t="s">
        <v>86</v>
      </c>
      <c r="B141" s="49" t="s">
        <v>54</v>
      </c>
    </row>
    <row r="142" spans="1:6" x14ac:dyDescent="0.25">
      <c r="A142" s="38" t="s">
        <v>87</v>
      </c>
      <c r="B142" s="50">
        <f>+'[1] TRIMESTRE ENERO -MARZO 2024 '!$G$16+'[1] TRIMESTRE ENERO -MARZO 2024 '!$M$16</f>
        <v>348</v>
      </c>
    </row>
    <row r="143" spans="1:6" x14ac:dyDescent="0.25">
      <c r="A143" s="38" t="s">
        <v>88</v>
      </c>
      <c r="B143" s="50">
        <f>+'[1] TRIMESTRE ENERO -MARZO 2024 '!$G$17+'[1] TRIMESTRE ENERO -MARZO 2024 '!$M$17</f>
        <v>76</v>
      </c>
    </row>
    <row r="144" spans="1:6" x14ac:dyDescent="0.25">
      <c r="A144" s="38" t="s">
        <v>89</v>
      </c>
      <c r="B144" s="50">
        <f>+'[1] TRIMESTRE ENERO -MARZO 2024 '!$E$18+'[1] TRIMESTRE ENERO -MARZO 2024 '!$M$18</f>
        <v>7</v>
      </c>
    </row>
    <row r="145" spans="1:3" x14ac:dyDescent="0.25">
      <c r="A145" s="38" t="s">
        <v>90</v>
      </c>
      <c r="B145" s="50">
        <f>SUM(B142:B144)</f>
        <v>431</v>
      </c>
    </row>
    <row r="146" spans="1:3" ht="15.75" x14ac:dyDescent="0.25">
      <c r="A146" s="2" t="s">
        <v>84</v>
      </c>
    </row>
    <row r="147" spans="1:3" ht="15.75" x14ac:dyDescent="0.25">
      <c r="A147" s="27" t="s">
        <v>85</v>
      </c>
      <c r="B147" s="22" t="str">
        <f>+A128</f>
        <v>Marzo</v>
      </c>
    </row>
    <row r="148" spans="1:3" x14ac:dyDescent="0.25">
      <c r="A148" s="49" t="s">
        <v>86</v>
      </c>
      <c r="B148" s="49" t="s">
        <v>54</v>
      </c>
    </row>
    <row r="149" spans="1:3" x14ac:dyDescent="0.25">
      <c r="A149" s="38" t="s">
        <v>87</v>
      </c>
      <c r="B149" s="48">
        <f>+'[1] TRIMESTRE ENERO -MARZO 2024 '!$G$25+'[1] TRIMESTRE ENERO -MARZO 2024 '!$M$25</f>
        <v>256</v>
      </c>
    </row>
    <row r="150" spans="1:3" x14ac:dyDescent="0.25">
      <c r="A150" s="38" t="s">
        <v>88</v>
      </c>
      <c r="B150" s="48">
        <f>+'[1] TRIMESTRE ENERO -MARZO 2024 '!$G$26+'[1] TRIMESTRE ENERO -MARZO 2024 '!$M$26</f>
        <v>52</v>
      </c>
    </row>
    <row r="151" spans="1:3" x14ac:dyDescent="0.25">
      <c r="A151" s="38" t="s">
        <v>89</v>
      </c>
      <c r="B151" s="48">
        <f>+'[1] TRIMESTRE ENERO -MARZO 2024 '!$G$27+'[1] TRIMESTRE ENERO -MARZO 2024 '!$M$27</f>
        <v>3</v>
      </c>
    </row>
    <row r="152" spans="1:3" x14ac:dyDescent="0.25">
      <c r="A152" s="38" t="s">
        <v>90</v>
      </c>
      <c r="B152" s="48">
        <f>SUM(B149:B151)</f>
        <v>311</v>
      </c>
    </row>
    <row r="153" spans="1:3" ht="15.75" x14ac:dyDescent="0.25">
      <c r="A153" s="52" t="str">
        <f>+$A$96</f>
        <v>Resumen del trimestre enero-marzo 2024</v>
      </c>
      <c r="B153" s="27"/>
    </row>
    <row r="154" spans="1:3" x14ac:dyDescent="0.25">
      <c r="A154" s="49" t="s">
        <v>86</v>
      </c>
      <c r="B154" s="49" t="s">
        <v>54</v>
      </c>
    </row>
    <row r="155" spans="1:3" x14ac:dyDescent="0.25">
      <c r="A155" s="38" t="s">
        <v>87</v>
      </c>
      <c r="B155" s="53">
        <f>+B135+B142+B149</f>
        <v>936</v>
      </c>
    </row>
    <row r="156" spans="1:3" x14ac:dyDescent="0.25">
      <c r="A156" s="38" t="s">
        <v>88</v>
      </c>
      <c r="B156" s="53">
        <f>+B136+B143+B150</f>
        <v>190</v>
      </c>
    </row>
    <row r="157" spans="1:3" x14ac:dyDescent="0.25">
      <c r="A157" s="38" t="s">
        <v>89</v>
      </c>
      <c r="B157" s="53">
        <f>+B151+B144+B137</f>
        <v>18</v>
      </c>
    </row>
    <row r="158" spans="1:3" x14ac:dyDescent="0.25">
      <c r="A158" s="38" t="s">
        <v>90</v>
      </c>
      <c r="B158" s="54">
        <f>SUM(B155:B157)</f>
        <v>1144</v>
      </c>
      <c r="C158" s="54"/>
    </row>
    <row r="166" spans="2:3" x14ac:dyDescent="0.25">
      <c r="B166" s="55"/>
      <c r="C166" s="55"/>
    </row>
    <row r="167" spans="2:3" x14ac:dyDescent="0.25">
      <c r="B167" s="55"/>
      <c r="C167" s="55"/>
    </row>
  </sheetData>
  <mergeCells count="25">
    <mergeCell ref="G4:G5"/>
    <mergeCell ref="A4:A5"/>
    <mergeCell ref="B4:B5"/>
    <mergeCell ref="C4:C5"/>
    <mergeCell ref="D4:E4"/>
    <mergeCell ref="F4:F5"/>
    <mergeCell ref="A10:B10"/>
    <mergeCell ref="A12:A13"/>
    <mergeCell ref="B12:B13"/>
    <mergeCell ref="C12:C13"/>
    <mergeCell ref="D12:E12"/>
    <mergeCell ref="G12:G13"/>
    <mergeCell ref="A17:B17"/>
    <mergeCell ref="A19:A20"/>
    <mergeCell ref="B19:B20"/>
    <mergeCell ref="C19:C20"/>
    <mergeCell ref="D19:E19"/>
    <mergeCell ref="F19:F20"/>
    <mergeCell ref="G19:G20"/>
    <mergeCell ref="F12:F13"/>
    <mergeCell ref="A28:B28"/>
    <mergeCell ref="B29:F29"/>
    <mergeCell ref="A95:C95"/>
    <mergeCell ref="B36:F36"/>
    <mergeCell ref="B42:C42"/>
  </mergeCells>
  <printOptions verticalCentered="1"/>
  <pageMargins left="0.70866141732283472" right="0" top="0.74803149606299213" bottom="0.74803149606299213" header="0.31496062992125984" footer="0.31496062992125984"/>
  <pageSetup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cp:lastPrinted>2024-04-09T15:24:34Z</cp:lastPrinted>
  <dcterms:created xsi:type="dcterms:W3CDTF">2024-04-09T14:27:23Z</dcterms:created>
  <dcterms:modified xsi:type="dcterms:W3CDTF">2024-04-11T17:48:41Z</dcterms:modified>
</cp:coreProperties>
</file>