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a Maria Lizardo\Desktop\BACKUP JOOMLA\BACKUP JOOMLA\JULIO\PLANIFICACIÓN\"/>
    </mc:Choice>
  </mc:AlternateContent>
  <xr:revisionPtr revIDLastSave="0" documentId="13_ncr:1_{CCAA9441-B92A-461E-B345-9C385C974F69}" xr6:coauthVersionLast="47" xr6:coauthVersionMax="47" xr10:uidLastSave="{00000000-0000-0000-0000-000000000000}"/>
  <bookViews>
    <workbookView xWindow="-120" yWindow="-120" windowWidth="29040" windowHeight="15840" xr2:uid="{7181D70E-6EDB-450C-9A00-4CEAA37B342F}"/>
  </bookViews>
  <sheets>
    <sheet name="Estadísticas" sheetId="1" r:id="rId1"/>
    <sheet name="Data cruda" sheetId="5" state="hidden" r:id="rId2"/>
  </sheets>
  <definedNames>
    <definedName name="_xlnm.Print_Area" localSheetId="0">Estadísticas!$A$1:$K$201</definedName>
    <definedName name="OLE_LINK1" localSheetId="0">Estadísticas!#REF!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32" i="1" l="1"/>
  <c r="B115" i="1"/>
  <c r="C136" i="1"/>
  <c r="C135" i="1"/>
  <c r="C134" i="1"/>
  <c r="F50" i="1" l="1"/>
  <c r="F38" i="1"/>
  <c r="G43" i="1" s="1"/>
  <c r="E38" i="1"/>
  <c r="F43" i="1" s="1"/>
  <c r="D37" i="1"/>
  <c r="D34" i="1"/>
  <c r="D33" i="1"/>
  <c r="D32" i="1"/>
  <c r="F28" i="1"/>
  <c r="G42" i="1" s="1"/>
  <c r="E28" i="1"/>
  <c r="F42" i="1" s="1"/>
  <c r="D27" i="1"/>
  <c r="D26" i="1"/>
  <c r="D25" i="1"/>
  <c r="D24" i="1"/>
  <c r="D23" i="1"/>
  <c r="D22" i="1"/>
  <c r="D21" i="1"/>
  <c r="D20" i="1"/>
  <c r="D19" i="1"/>
  <c r="F15" i="1"/>
  <c r="G41" i="1" s="1"/>
  <c r="E15" i="1"/>
  <c r="F41" i="1" s="1"/>
  <c r="D15" i="1"/>
  <c r="E41" i="1" s="1"/>
  <c r="D38" i="1" l="1"/>
  <c r="E43" i="1" s="1"/>
  <c r="D28" i="1"/>
  <c r="E42" i="1" s="1"/>
  <c r="C93" i="1"/>
  <c r="C94" i="1"/>
  <c r="C95" i="1"/>
  <c r="C96" i="1"/>
  <c r="C97" i="1"/>
  <c r="C98" i="1"/>
  <c r="C92" i="1"/>
  <c r="C78" i="1"/>
  <c r="B159" i="5"/>
  <c r="B158" i="5"/>
  <c r="B160" i="5" s="1"/>
  <c r="B157" i="5"/>
  <c r="B154" i="5"/>
  <c r="B146" i="5"/>
  <c r="B139" i="5"/>
  <c r="B131" i="5"/>
  <c r="A130" i="5"/>
  <c r="B148" i="5" s="1"/>
  <c r="A129" i="5"/>
  <c r="B141" i="5" s="1"/>
  <c r="A128" i="5"/>
  <c r="B134" i="5" s="1"/>
  <c r="B124" i="5"/>
  <c r="C122" i="5" s="1"/>
  <c r="B105" i="5"/>
  <c r="C103" i="5" s="1"/>
  <c r="B99" i="5"/>
  <c r="C98" i="5" s="1"/>
  <c r="B88" i="5"/>
  <c r="B87" i="5"/>
  <c r="B86" i="5"/>
  <c r="B85" i="5"/>
  <c r="B84" i="5"/>
  <c r="B91" i="5" s="1"/>
  <c r="B80" i="5"/>
  <c r="B70" i="5"/>
  <c r="B60" i="5"/>
  <c r="B49" i="5"/>
  <c r="A48" i="5"/>
  <c r="A47" i="5"/>
  <c r="A46" i="5"/>
  <c r="E43" i="5"/>
  <c r="D43" i="5"/>
  <c r="C43" i="5"/>
  <c r="B43" i="5"/>
  <c r="A42" i="5"/>
  <c r="A41" i="5"/>
  <c r="A40" i="5"/>
  <c r="A38" i="5"/>
  <c r="A95" i="5"/>
  <c r="B36" i="5"/>
  <c r="E29" i="5"/>
  <c r="E35" i="5" s="1"/>
  <c r="D29" i="5"/>
  <c r="D35" i="5" s="1"/>
  <c r="C29" i="5"/>
  <c r="C35" i="5" s="1"/>
  <c r="E19" i="5"/>
  <c r="E34" i="5" s="1"/>
  <c r="D19" i="5"/>
  <c r="D34" i="5" s="1"/>
  <c r="C19" i="5"/>
  <c r="C34" i="5" s="1"/>
  <c r="E11" i="5"/>
  <c r="D11" i="5"/>
  <c r="D33" i="5"/>
  <c r="D36" i="5" s="1"/>
  <c r="C11" i="5"/>
  <c r="C33" i="5"/>
  <c r="C36" i="5" s="1"/>
  <c r="C116" i="5"/>
  <c r="A101" i="5"/>
  <c r="A126" i="5"/>
  <c r="C119" i="5"/>
  <c r="C120" i="5"/>
  <c r="A82" i="5"/>
  <c r="C123" i="5"/>
  <c r="C109" i="5"/>
  <c r="C117" i="5"/>
  <c r="C110" i="5"/>
  <c r="C118" i="5"/>
  <c r="C88" i="1"/>
  <c r="C46" i="1"/>
  <c r="B90" i="1" s="1"/>
  <c r="B163" i="1" s="1"/>
  <c r="C68" i="1"/>
  <c r="A155" i="5"/>
  <c r="A107" i="5"/>
  <c r="C166" i="1"/>
  <c r="C165" i="1"/>
  <c r="C130" i="1"/>
  <c r="D127" i="1" s="1"/>
  <c r="C167" i="1"/>
  <c r="C154" i="1"/>
  <c r="D57" i="1"/>
  <c r="B136" i="1"/>
  <c r="C155" i="1" s="1"/>
  <c r="B135" i="1"/>
  <c r="C147" i="1" s="1"/>
  <c r="B134" i="1"/>
  <c r="C139" i="1" s="1"/>
  <c r="C56" i="1"/>
  <c r="C55" i="1"/>
  <c r="C54" i="1"/>
  <c r="C50" i="1"/>
  <c r="C49" i="1"/>
  <c r="C48" i="1"/>
  <c r="C162" i="1"/>
  <c r="C146" i="1"/>
  <c r="C137" i="1"/>
  <c r="G51" i="1"/>
  <c r="F51" i="1"/>
  <c r="E51" i="1"/>
  <c r="D51" i="1"/>
  <c r="D44" i="1"/>
  <c r="E36" i="5" l="1"/>
  <c r="C121" i="5"/>
  <c r="C104" i="5"/>
  <c r="C105" i="5" s="1"/>
  <c r="C114" i="5"/>
  <c r="C113" i="5"/>
  <c r="C115" i="5"/>
  <c r="C112" i="5"/>
  <c r="C111" i="5"/>
  <c r="C97" i="5"/>
  <c r="C99" i="5" s="1"/>
  <c r="D121" i="1"/>
  <c r="C168" i="1"/>
  <c r="C99" i="1"/>
  <c r="F44" i="1"/>
  <c r="D123" i="1"/>
  <c r="D119" i="1"/>
  <c r="D124" i="1"/>
  <c r="D122" i="1"/>
  <c r="D126" i="1"/>
  <c r="D128" i="1"/>
  <c r="G44" i="1"/>
  <c r="D125" i="1"/>
  <c r="D117" i="1"/>
  <c r="D118" i="1"/>
  <c r="D129" i="1"/>
  <c r="D120" i="1"/>
  <c r="C124" i="5" l="1"/>
  <c r="E44" i="1"/>
  <c r="D13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Wendy De Los Santos</author>
  </authors>
  <commentList>
    <comment ref="D137" authorId="0" shapeId="0" xr:uid="{0CDC513E-C9D6-4262-9694-77C8204257ED}">
      <text>
        <r>
          <rPr>
            <b/>
            <sz val="9"/>
            <color indexed="81"/>
            <rFont val="Tahoma"/>
            <family val="2"/>
          </rPr>
          <t>Wendy De Los Santos:</t>
        </r>
        <r>
          <rPr>
            <sz val="9"/>
            <color indexed="81"/>
            <rFont val="Tahoma"/>
            <family val="2"/>
          </rPr>
          <t xml:space="preserve">
Días promedio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Wendy De Los Santos</author>
  </authors>
  <commentList>
    <comment ref="C131" authorId="0" shapeId="0" xr:uid="{EA09EAA5-47BB-4021-91A4-FF523AF10E7C}">
      <text>
        <r>
          <rPr>
            <b/>
            <sz val="9"/>
            <color indexed="81"/>
            <rFont val="Tahoma"/>
            <family val="2"/>
          </rPr>
          <t>Wendy De Los Santos:</t>
        </r>
        <r>
          <rPr>
            <sz val="9"/>
            <color indexed="81"/>
            <rFont val="Tahoma"/>
            <family val="2"/>
          </rPr>
          <t xml:space="preserve">
Días promedio</t>
        </r>
      </text>
    </comment>
  </commentList>
</comments>
</file>

<file path=xl/sharedStrings.xml><?xml version="1.0" encoding="utf-8"?>
<sst xmlns="http://schemas.openxmlformats.org/spreadsheetml/2006/main" count="458" uniqueCount="203">
  <si>
    <t>Centro de Capacitación y Desarrollo de Derecho de Autor y Derechos Conexos.</t>
  </si>
  <si>
    <t>No.</t>
  </si>
  <si>
    <t>Actividades</t>
  </si>
  <si>
    <t>Cantidad  de 
asistente</t>
  </si>
  <si>
    <t>Género</t>
  </si>
  <si>
    <t>Grupo 
de interés</t>
  </si>
  <si>
    <t>Fecha</t>
  </si>
  <si>
    <t>Mas.</t>
  </si>
  <si>
    <t>Fem.</t>
  </si>
  <si>
    <t>Centro de Capacitación.</t>
  </si>
  <si>
    <t>Meses</t>
  </si>
  <si>
    <t>Cantidad</t>
  </si>
  <si>
    <t>Cantidad de 
actividades.</t>
  </si>
  <si>
    <t>Masculino</t>
  </si>
  <si>
    <t>Femenino</t>
  </si>
  <si>
    <t>Total</t>
  </si>
  <si>
    <t>Resolución Alternativa de Conflictos.</t>
  </si>
  <si>
    <t>Acta de acuerdos</t>
  </si>
  <si>
    <t>Acta de  no acuerdos</t>
  </si>
  <si>
    <t>Categorías</t>
  </si>
  <si>
    <t>Inspecciones de partes</t>
  </si>
  <si>
    <t>Inspecciones de oficios</t>
  </si>
  <si>
    <t>Porcentaje</t>
  </si>
  <si>
    <t>Total general</t>
  </si>
  <si>
    <t>Atención al Usuario</t>
  </si>
  <si>
    <t>Solicitudes</t>
  </si>
  <si>
    <t>Días 
Transcurridos</t>
  </si>
  <si>
    <t>Solicitudes Vs.  días transcurridos.</t>
  </si>
  <si>
    <t>Tipos de obras</t>
  </si>
  <si>
    <t>Total de registros</t>
  </si>
  <si>
    <t>Obras literarias</t>
  </si>
  <si>
    <t>Obras artísticas</t>
  </si>
  <si>
    <t>Obras cientificas</t>
  </si>
  <si>
    <t xml:space="preserve">Solicitud de registros en físicos por género
</t>
  </si>
  <si>
    <t xml:space="preserve">  Inspectoría</t>
  </si>
  <si>
    <t>Inspecciones</t>
  </si>
  <si>
    <t>Vistas 
Conciliatorias</t>
  </si>
  <si>
    <t>Acta de no comparecencia.</t>
  </si>
  <si>
    <t xml:space="preserve"> Asistencia Jurídica</t>
  </si>
  <si>
    <t>Cantidad de 
asistente.</t>
  </si>
  <si>
    <t xml:space="preserve">Total   </t>
  </si>
  <si>
    <t>Notificaciones</t>
  </si>
  <si>
    <t>Registros nuevos usuarios</t>
  </si>
  <si>
    <t xml:space="preserve">Renovación de registro. </t>
  </si>
  <si>
    <t>Santo Domingo y Santiago</t>
  </si>
  <si>
    <t xml:space="preserve">Registros de obras físico y virtual </t>
  </si>
  <si>
    <t>Registros</t>
  </si>
  <si>
    <t xml:space="preserve">Categorías solicitudes presenciales </t>
  </si>
  <si>
    <t>Eduar Ramos Eró</t>
  </si>
  <si>
    <t>Encargado de Planificación y Desarrollo</t>
  </si>
  <si>
    <t xml:space="preserve">Solicitud de registros onlíne por género
</t>
  </si>
  <si>
    <t>Operativos</t>
  </si>
  <si>
    <t>Denuncias</t>
  </si>
  <si>
    <t>Registro de producción de 
obras musicales con letras o sin ellas (6-15)</t>
  </si>
  <si>
    <t>Registro de producción de 
dibujos (6-15)</t>
  </si>
  <si>
    <t>Estadística abril 2024</t>
  </si>
  <si>
    <t>Como comunicar el derecho de autor</t>
  </si>
  <si>
    <t>Periodista - Docente - Comunicadores - Sociedades de Gestion Colectiva</t>
  </si>
  <si>
    <t>04 de abril 2024</t>
  </si>
  <si>
    <t>Derecho de autor y desarrolladores de software</t>
  </si>
  <si>
    <t>Ingenieros - Desarrolladores de software - Empresas de Software</t>
  </si>
  <si>
    <t>16 de Abril de 2024</t>
  </si>
  <si>
    <t>Inteligencia Artificial y la Protección del Derecho de Autor como Derecho Fundamental y Lanzamiento de Revista Institucional ONDA</t>
  </si>
  <si>
    <t>Docentes - Funcionarios de Gobierno - Abogados PI - Jueces - Fiscales - Empresarios - Artistas</t>
  </si>
  <si>
    <t>23 de Abril de 2024</t>
  </si>
  <si>
    <t xml:space="preserve">Seminario Derecho de Autor en Industria Audiovisual </t>
  </si>
  <si>
    <t xml:space="preserve">Productor - Guionista - Director de cine - Abogados PI - Docentes - Jueces - Fiscales - Periodista - Comunicadores </t>
  </si>
  <si>
    <t>Estadística mayo 2024</t>
  </si>
  <si>
    <t>Cantidad de actividades
en abril:  4</t>
  </si>
  <si>
    <t>Cantidad de actividades
en mayo :   4</t>
  </si>
  <si>
    <t>Conferencia Derecho de Autor y Musica Tipica</t>
  </si>
  <si>
    <t>Artista Interprete - Productor - Abogados PI - Funcionario de Gobierno - Sociedades de Gestion Colectiva</t>
  </si>
  <si>
    <t>15 de Mayo de 2024</t>
  </si>
  <si>
    <t>Conferencia de Derecho de autor y desarrollo de software</t>
  </si>
  <si>
    <t xml:space="preserve">Estudiantes de Software - Docentes </t>
  </si>
  <si>
    <t>23 de Mayo de 2024</t>
  </si>
  <si>
    <t>Formacion intensiva de Derecho de autor a agentes de observancia</t>
  </si>
  <si>
    <t>Funcionarios de gobierno - Fiscales</t>
  </si>
  <si>
    <t>21 al 27 de Mayo de 2024</t>
  </si>
  <si>
    <t>Encuentro de Integracion y el derecho de autor a colaboradores ONDA</t>
  </si>
  <si>
    <t>Colaboradores ONDA, Cargo Ocupacional I al V</t>
  </si>
  <si>
    <t>24 de Mayo de 2024</t>
  </si>
  <si>
    <t>Cantidad de actividades
en junio :   6</t>
  </si>
  <si>
    <t>Charla Generalides del Derecho de Autor al sector creativo - UNIBE</t>
  </si>
  <si>
    <t xml:space="preserve">Estudiantes - Docentes </t>
  </si>
  <si>
    <t>04 de Junio de 2024</t>
  </si>
  <si>
    <t>Charla Generalides del Derecho de Autor Virtual - UNIBE</t>
  </si>
  <si>
    <t>05 de Junio de 2024</t>
  </si>
  <si>
    <t>Derecho de autor dirigido a arquitectos</t>
  </si>
  <si>
    <t xml:space="preserve"> Arquitectos - Estudiantes de Diseños - Ingenieros </t>
  </si>
  <si>
    <t>13 de Junio de 2024</t>
  </si>
  <si>
    <t xml:space="preserve">Encuentro de Academias: Estrategias de formacion en difusion de derecho de autor </t>
  </si>
  <si>
    <t>Funcionarios de Gobierno - Docente - Abogados PI</t>
  </si>
  <si>
    <t>20 de Junio de 2024</t>
  </si>
  <si>
    <t>Derecho de autor aplicada a la tecnología</t>
  </si>
  <si>
    <t xml:space="preserve">Estudiantes - Docentes - Tecnologos </t>
  </si>
  <si>
    <t>26 de Junio de 2024</t>
  </si>
  <si>
    <t>Conversatorio de derecho de autor para artistas interpretes, escritores, artistas plasticos</t>
  </si>
  <si>
    <t>28 de Junio de 2024</t>
  </si>
  <si>
    <t>Estadística junio 2024</t>
  </si>
  <si>
    <t>Abril</t>
  </si>
  <si>
    <t>Mayo</t>
  </si>
  <si>
    <t>Junio</t>
  </si>
  <si>
    <t xml:space="preserve">                    Estadísticas trimestre abril - junio 2024</t>
  </si>
  <si>
    <t>Resumen del trimestre abril-junio 2024</t>
  </si>
  <si>
    <t>Registro de libros</t>
  </si>
  <si>
    <t>Registro de obras musicales con letra o sin ella</t>
  </si>
  <si>
    <t>Registro proyecto</t>
  </si>
  <si>
    <t>Registro de dibujo</t>
  </si>
  <si>
    <t>Registro de poemas</t>
  </si>
  <si>
    <t>Tesis, monográfico o anteproyecto</t>
  </si>
  <si>
    <t>Registro de letras para una 
obra musical</t>
  </si>
  <si>
    <t>Guion cinematográfico y 
documental (largo metraje)</t>
  </si>
  <si>
    <t>Guion cinematográfico y 
documental (corto metraje)</t>
  </si>
  <si>
    <t>Registro sinopsis, escaleta,
argumento</t>
  </si>
  <si>
    <t>Registro de programa 
computadora</t>
  </si>
  <si>
    <t>Registro de producción le
tras para obras musicales (6-15)</t>
  </si>
  <si>
    <t>Registro de revistas, folletos, agendas, manuales, entre otras análogas.</t>
  </si>
  <si>
    <t xml:space="preserve"> </t>
  </si>
  <si>
    <t>Acta no compare-cencia.</t>
  </si>
  <si>
    <t>Subcategorías</t>
  </si>
  <si>
    <t>Registro de libro</t>
  </si>
  <si>
    <t>Registro de revistas, folletos, agendas, sermones, novelas, cuentos, manuales, entre otras análogas</t>
  </si>
  <si>
    <t>Registro de dibujos</t>
  </si>
  <si>
    <t xml:space="preserve">                    Estadísticas trimestre abril-junio 2025.</t>
  </si>
  <si>
    <t>Estadística abril 2025</t>
  </si>
  <si>
    <t>Fortalecimiento de capacidades sobre derechos de autor y derechos conexos para jóvenes creativos - Mencion Musica, DEMA-ONDA-OMPI</t>
  </si>
  <si>
    <t>Docentes - Estudiantes Mencion Musica - Funcionario de Gobierno</t>
  </si>
  <si>
    <t xml:space="preserve">03 de Abril </t>
  </si>
  <si>
    <t xml:space="preserve">Docentes - Estudiantes Mencion Musica - Funcionario de Gobierno </t>
  </si>
  <si>
    <t xml:space="preserve">04 de Abril </t>
  </si>
  <si>
    <t>Emprendimiento Cultural desde la Propiedad Intelectual, Derecho de Autor, Ministerio de Cultura - ONDA - Promypime</t>
  </si>
  <si>
    <t>Gestores Culturales - Artistas - Editores - Escritores - Docentes</t>
  </si>
  <si>
    <t>11 de abril</t>
  </si>
  <si>
    <t>Charla Virtual ABC y Derecho de Autor sector Artesanal - ONDA - DEMA - Centro Educativo Julio Alberto  Hernández</t>
  </si>
  <si>
    <t>Docentes - Estudiantes Mencion Obras Artesanales</t>
  </si>
  <si>
    <t>22 de Abril</t>
  </si>
  <si>
    <t>Generalidades del Derecho de Autor y la ONDA</t>
  </si>
  <si>
    <t>Empresarios - Empleados Privados - Estudiantes</t>
  </si>
  <si>
    <t>25 de Abril</t>
  </si>
  <si>
    <t>Derecho de autor en la Industria Cinematografica y Fotografia ONDA - DEMA</t>
  </si>
  <si>
    <t>Estudiantes Mencion Fotografia y Multimedia - Docentes</t>
  </si>
  <si>
    <t>Seminario de Derecho de Autor en la Industria del Audiovisual</t>
  </si>
  <si>
    <t>Estudiantes -Productores de cine - Artistas - Guionistas - Funcionarios de Gobierno - Abogados</t>
  </si>
  <si>
    <t>30 de Abril</t>
  </si>
  <si>
    <t>Cantidad de actividades en abril:   7</t>
  </si>
  <si>
    <t>Estadística mayo 2025</t>
  </si>
  <si>
    <t xml:space="preserve">Derecho de autor y Cultura - Legislacion Patrimonial Dominicana  </t>
  </si>
  <si>
    <t>Docentes - Escritores - Gestores Culturales - Historiadores - Funcionario de Gobierno</t>
  </si>
  <si>
    <t>02 de Mayo</t>
  </si>
  <si>
    <t>Derecho de autor en la Industria Musical - DEMA - ONDA en San Francisco de Macoris</t>
  </si>
  <si>
    <t>07 de Mayo</t>
  </si>
  <si>
    <t>Conferencia Subiendo el Volumen: Las IPTI Fortalecen las comeptencias de PI en el sector de la Musica - OMPI - ONDA</t>
  </si>
  <si>
    <t>Funcionario de Gobierno - Docentes - Abogados</t>
  </si>
  <si>
    <t>08 de Mayo</t>
  </si>
  <si>
    <t>Conferencia Derecho de Autor en la Industria de la Moda - San Pedro de Macoris UCE - ONDA</t>
  </si>
  <si>
    <t>Docentes - Modistas - Estudiantes - Abogados - Artesanos</t>
  </si>
  <si>
    <t>Taller Derecho de Autor en la Industria Cinematografica - UASD - ONDA</t>
  </si>
  <si>
    <t>Guionistas - Docentes - Estudiantes de Cine</t>
  </si>
  <si>
    <t>16 de Mayo</t>
  </si>
  <si>
    <t>Conferencia: Formalizar para Emprender, La Propiedad Intelectual como Motor de Crecimiento y Valor</t>
  </si>
  <si>
    <t>Docentes - Estudiantes - Funcionario de Gobierno - Emprendedores</t>
  </si>
  <si>
    <t>27 de Mayo</t>
  </si>
  <si>
    <t>Derecho de Autor y Derechos Conexos para el Sector Cultural - Ministerio de Cultura - ONDA</t>
  </si>
  <si>
    <t xml:space="preserve">Funcionario de Gobierno </t>
  </si>
  <si>
    <t>28 de Mayo</t>
  </si>
  <si>
    <t>Emprendimiento Cultural desde la Propiedad Intelectual, Derecho de Autor, Ministerio de Cultura - ONDA - Promypime - Moca</t>
  </si>
  <si>
    <t xml:space="preserve">Gestores Culturales - Musicos - Editores - Escritores - Docentes - Dramaturgos - Artistas Plasticos </t>
  </si>
  <si>
    <t>29 de Mayo</t>
  </si>
  <si>
    <t>Cantidad de actividades en mayo:   9</t>
  </si>
  <si>
    <t>Estadística junio 2025</t>
  </si>
  <si>
    <t>Sociable de Derecho de Autor dirigido a Colaboradores Internos - 4 Secciones</t>
  </si>
  <si>
    <t xml:space="preserve">Colaboradores ONDA </t>
  </si>
  <si>
    <t>Del 06 al 27 de Junio</t>
  </si>
  <si>
    <t>Charla de Derecho de autor para emprendedores - UNIBE - ONDA</t>
  </si>
  <si>
    <t>09 de Junio</t>
  </si>
  <si>
    <t>Seminario de Persecucion de la Pirateria Musical en el Entorno Digital</t>
  </si>
  <si>
    <t>Funcionario de Gobierno - Ministerio Publico - Fiscales - Docentes - Abogados - Colaboradores ONDA</t>
  </si>
  <si>
    <t>11 de Junio</t>
  </si>
  <si>
    <t>Derecho de Autor en la Industria Editorial</t>
  </si>
  <si>
    <t>Funcionario de Gobierno - Editoras - Escritores - Abogados</t>
  </si>
  <si>
    <t>18 de Junio</t>
  </si>
  <si>
    <t>Conversatorio de Derecho de autor en Jarabacoa - Ministerio de Turismo - ONDA</t>
  </si>
  <si>
    <t>Funcionario de Gobierno - Empresarios - Productores - Artistas - Compositores</t>
  </si>
  <si>
    <t>26 de Junio</t>
  </si>
  <si>
    <t>Cantidad de actividades en junio:   6</t>
  </si>
  <si>
    <t>-</t>
  </si>
  <si>
    <t>Resumen del trimestre abril-junio 2025</t>
  </si>
  <si>
    <t xml:space="preserve">           Solicitud de registros onlíne por género
</t>
  </si>
  <si>
    <t>Abril-junio 2025</t>
  </si>
  <si>
    <t>Producción de letras para obras musicales (6-15)</t>
  </si>
  <si>
    <t>Producción de obras musicales con letra o sin ella.</t>
  </si>
  <si>
    <t>Registro de artesanía artística (cerámica, vitrales)</t>
  </si>
  <si>
    <t>Registro de guión cinematrográfico y documental (largo metraje)</t>
  </si>
  <si>
    <t>Registro de interpretaciones o ejecuciones musicales</t>
  </si>
  <si>
    <t>Registro de letra para una obra musical</t>
  </si>
  <si>
    <t>Registro de personajes</t>
  </si>
  <si>
    <t>Registro de pinturas</t>
  </si>
  <si>
    <t>Registro de proyec-
tos en general</t>
  </si>
  <si>
    <t>Actividades de Inspectorías</t>
  </si>
  <si>
    <t>Solicitud de registros en físicos por género.</t>
  </si>
  <si>
    <t xml:space="preserve">Gestores Culturales - Musicos - Editores - Escritores - Docentes - Dramaturgos - Artistas Plásticos </t>
  </si>
  <si>
    <t>ONDA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</si>
</sst>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_-* #,##0.00\ _€_-;\-* #,##0.00\ _€_-;_-* &quot;-&quot;??\ _€_-;_-@_-"/>
    <numFmt numFmtId="166" formatCode="_-* #,##0\ _€_-;\-* #,##0\ _€_-;_-* &quot;-&quot;??\ _€_-;_-@_-"/>
  </numFmts>
  <fonts count="2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mbria"/>
      <family val="1"/>
    </font>
    <font>
      <sz val="12"/>
      <color theme="1"/>
      <name val="Cambria"/>
      <family val="1"/>
    </font>
    <font>
      <b/>
      <sz val="11"/>
      <color rgb="FF000000"/>
      <name val="Cambria"/>
      <family val="1"/>
    </font>
    <font>
      <sz val="11"/>
      <color rgb="FF000000"/>
      <name val="Cambria"/>
      <family val="1"/>
    </font>
    <font>
      <sz val="11"/>
      <color rgb="FF00000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rgb="FF000000"/>
      <name val="Calibri"/>
      <family val="2"/>
      <scheme val="minor"/>
    </font>
    <font>
      <sz val="18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.5"/>
      <color theme="1"/>
      <name val="Calibri"/>
      <family val="2"/>
      <scheme val="minor"/>
    </font>
    <font>
      <sz val="10.7"/>
      <color theme="1"/>
      <name val="Calibri"/>
      <family val="2"/>
      <scheme val="minor"/>
    </font>
    <font>
      <sz val="11"/>
      <color theme="1"/>
      <name val="Quattrocento Sans"/>
      <family val="2"/>
    </font>
    <font>
      <sz val="11.5"/>
      <color theme="1"/>
      <name val="Calibri Light"/>
      <family val="2"/>
      <scheme val="major"/>
    </font>
    <font>
      <sz val="12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93">
    <xf numFmtId="0" fontId="0" fillId="0" borderId="0" xfId="0"/>
    <xf numFmtId="0" fontId="1" fillId="0" borderId="0" xfId="0" applyFont="1"/>
    <xf numFmtId="0" fontId="3" fillId="0" borderId="0" xfId="0" applyFont="1"/>
    <xf numFmtId="0" fontId="1" fillId="0" borderId="0" xfId="0" applyFont="1" applyAlignment="1">
      <alignment horizontal="center"/>
    </xf>
    <xf numFmtId="0" fontId="8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4" fillId="0" borderId="0" xfId="0" applyFont="1"/>
    <xf numFmtId="0" fontId="1" fillId="0" borderId="0" xfId="0" applyFont="1" applyAlignment="1">
      <alignment vertical="center"/>
    </xf>
    <xf numFmtId="0" fontId="15" fillId="0" borderId="0" xfId="0" applyFont="1"/>
    <xf numFmtId="0" fontId="1" fillId="0" borderId="0" xfId="0" applyFont="1" applyAlignment="1">
      <alignment horizontal="left"/>
    </xf>
    <xf numFmtId="0" fontId="16" fillId="0" borderId="0" xfId="0" applyFont="1"/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top"/>
    </xf>
    <xf numFmtId="0" fontId="0" fillId="0" borderId="0" xfId="0" applyAlignment="1">
      <alignment horizontal="center" vertical="top" wrapText="1"/>
    </xf>
    <xf numFmtId="0" fontId="0" fillId="0" borderId="0" xfId="0" applyAlignment="1">
      <alignment vertical="top" wrapText="1"/>
    </xf>
    <xf numFmtId="17" fontId="0" fillId="0" borderId="0" xfId="0" applyNumberFormat="1" applyAlignment="1">
      <alignment vertical="center"/>
    </xf>
    <xf numFmtId="17" fontId="0" fillId="0" borderId="0" xfId="0" applyNumberFormat="1"/>
    <xf numFmtId="0" fontId="10" fillId="0" borderId="0" xfId="0" applyFont="1" applyAlignment="1">
      <alignment vertical="center" wrapText="1"/>
    </xf>
    <xf numFmtId="9" fontId="0" fillId="0" borderId="0" xfId="2" applyFont="1" applyFill="1" applyBorder="1" applyAlignment="1">
      <alignment horizontal="center" vertical="center"/>
    </xf>
    <xf numFmtId="0" fontId="10" fillId="0" borderId="0" xfId="0" applyFont="1" applyAlignment="1">
      <alignment vertical="center"/>
    </xf>
    <xf numFmtId="17" fontId="0" fillId="0" borderId="0" xfId="0" applyNumberFormat="1" applyAlignment="1">
      <alignment horizontal="center"/>
    </xf>
    <xf numFmtId="9" fontId="0" fillId="0" borderId="0" xfId="0" applyNumberFormat="1"/>
    <xf numFmtId="0" fontId="0" fillId="0" borderId="0" xfId="0" applyAlignment="1">
      <alignment horizontal="left" vertical="center"/>
    </xf>
    <xf numFmtId="9" fontId="0" fillId="0" borderId="0" xfId="0" applyNumberFormat="1" applyAlignment="1">
      <alignment horizontal="center" vertical="center"/>
    </xf>
    <xf numFmtId="166" fontId="0" fillId="0" borderId="0" xfId="0" applyNumberFormat="1"/>
    <xf numFmtId="165" fontId="0" fillId="0" borderId="0" xfId="0" applyNumberFormat="1" applyAlignment="1">
      <alignment horizontal="right" vertical="center"/>
    </xf>
    <xf numFmtId="164" fontId="0" fillId="0" borderId="0" xfId="1" applyNumberFormat="1" applyFont="1" applyFill="1" applyBorder="1" applyAlignment="1">
      <alignment horizontal="right"/>
    </xf>
    <xf numFmtId="0" fontId="0" fillId="0" borderId="0" xfId="0" applyAlignment="1">
      <alignment horizontal="right"/>
    </xf>
    <xf numFmtId="0" fontId="10" fillId="0" borderId="0" xfId="0" applyFont="1" applyAlignment="1">
      <alignment horizontal="center" vertical="center"/>
    </xf>
    <xf numFmtId="164" fontId="0" fillId="0" borderId="0" xfId="0" applyNumberFormat="1" applyAlignment="1">
      <alignment horizontal="right"/>
    </xf>
    <xf numFmtId="0" fontId="10" fillId="0" borderId="0" xfId="0" applyFont="1" applyAlignment="1">
      <alignment horizontal="left" vertical="center"/>
    </xf>
    <xf numFmtId="9" fontId="10" fillId="0" borderId="0" xfId="0" applyNumberFormat="1" applyFont="1" applyAlignment="1">
      <alignment horizontal="right" vertical="center"/>
    </xf>
    <xf numFmtId="0" fontId="13" fillId="0" borderId="0" xfId="0" applyFont="1" applyAlignment="1">
      <alignment horizontal="left" vertical="center"/>
    </xf>
    <xf numFmtId="3" fontId="10" fillId="0" borderId="0" xfId="0" applyNumberFormat="1" applyFont="1" applyAlignment="1">
      <alignment horizontal="center" vertical="center"/>
    </xf>
    <xf numFmtId="166" fontId="0" fillId="0" borderId="0" xfId="1" applyNumberFormat="1" applyFont="1" applyFill="1" applyBorder="1"/>
    <xf numFmtId="165" fontId="0" fillId="0" borderId="0" xfId="1" applyNumberFormat="1" applyFont="1" applyFill="1" applyBorder="1"/>
    <xf numFmtId="164" fontId="0" fillId="0" borderId="0" xfId="1" applyNumberFormat="1" applyFont="1" applyFill="1" applyBorder="1" applyAlignment="1">
      <alignment horizontal="center"/>
    </xf>
    <xf numFmtId="16" fontId="0" fillId="0" borderId="0" xfId="0" applyNumberFormat="1" applyAlignment="1">
      <alignment horizontal="center" vertical="top" wrapText="1"/>
    </xf>
    <xf numFmtId="0" fontId="0" fillId="0" borderId="0" xfId="0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right" vertical="center" wrapText="1"/>
    </xf>
    <xf numFmtId="0" fontId="0" fillId="0" borderId="0" xfId="0" applyAlignment="1">
      <alignment vertical="top"/>
    </xf>
    <xf numFmtId="0" fontId="18" fillId="0" borderId="0" xfId="0" applyFont="1" applyAlignment="1">
      <alignment horizontal="center" vertical="center" wrapText="1"/>
    </xf>
    <xf numFmtId="16" fontId="17" fillId="0" borderId="0" xfId="0" applyNumberFormat="1" applyFont="1" applyAlignment="1">
      <alignment horizontal="left" vertical="top" wrapText="1"/>
    </xf>
    <xf numFmtId="0" fontId="19" fillId="0" borderId="0" xfId="0" applyFont="1" applyAlignment="1">
      <alignment vertical="top" wrapText="1"/>
    </xf>
    <xf numFmtId="15" fontId="0" fillId="0" borderId="0" xfId="0" applyNumberFormat="1" applyAlignment="1">
      <alignment horizontal="left" vertical="top" wrapText="1"/>
    </xf>
    <xf numFmtId="0" fontId="20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right" vertical="center" wrapText="1"/>
    </xf>
    <xf numFmtId="0" fontId="9" fillId="0" borderId="0" xfId="0" applyFont="1" applyAlignment="1">
      <alignment vertical="center"/>
    </xf>
    <xf numFmtId="3" fontId="9" fillId="0" borderId="0" xfId="0" applyNumberFormat="1" applyFont="1" applyAlignment="1">
      <alignment horizontal="center" vertical="center"/>
    </xf>
    <xf numFmtId="9" fontId="9" fillId="0" borderId="0" xfId="0" applyNumberFormat="1" applyFont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9" fontId="5" fillId="0" borderId="0" xfId="2" applyFont="1" applyFill="1" applyBorder="1" applyAlignment="1">
      <alignment horizontal="center" vertical="center"/>
    </xf>
    <xf numFmtId="0" fontId="21" fillId="0" borderId="0" xfId="0" applyFont="1" applyAlignment="1">
      <alignment vertical="center" wrapText="1"/>
    </xf>
    <xf numFmtId="0" fontId="5" fillId="0" borderId="0" xfId="0" applyFont="1" applyAlignment="1">
      <alignment horizontal="left"/>
    </xf>
    <xf numFmtId="0" fontId="22" fillId="0" borderId="0" xfId="0" applyFont="1" applyAlignment="1">
      <alignment vertical="center"/>
    </xf>
    <xf numFmtId="0" fontId="22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23" fillId="0" borderId="0" xfId="0" applyFont="1" applyAlignment="1">
      <alignment vertical="center"/>
    </xf>
    <xf numFmtId="0" fontId="5" fillId="0" borderId="0" xfId="0" applyFont="1"/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vertical="center" wrapText="1"/>
    </xf>
    <xf numFmtId="9" fontId="5" fillId="0" borderId="0" xfId="0" applyNumberFormat="1" applyFont="1" applyAlignment="1">
      <alignment horizontal="center" vertical="center"/>
    </xf>
    <xf numFmtId="0" fontId="22" fillId="0" borderId="0" xfId="0" applyFont="1" applyAlignment="1">
      <alignment vertical="top"/>
    </xf>
    <xf numFmtId="0" fontId="22" fillId="0" borderId="0" xfId="0" applyFont="1" applyAlignment="1">
      <alignment horizontal="center" vertical="top" wrapText="1"/>
    </xf>
    <xf numFmtId="166" fontId="2" fillId="0" borderId="0" xfId="1" applyNumberFormat="1" applyFont="1" applyFill="1" applyBorder="1"/>
    <xf numFmtId="165" fontId="2" fillId="0" borderId="0" xfId="1" applyNumberFormat="1" applyFont="1" applyFill="1" applyBorder="1"/>
    <xf numFmtId="164" fontId="2" fillId="0" borderId="0" xfId="1" applyNumberFormat="1" applyFont="1" applyFill="1" applyBorder="1" applyAlignment="1">
      <alignment horizontal="right"/>
    </xf>
    <xf numFmtId="0" fontId="5" fillId="0" borderId="0" xfId="0" applyFont="1" applyAlignment="1">
      <alignment horizontal="left" vertical="center"/>
    </xf>
    <xf numFmtId="164" fontId="2" fillId="0" borderId="0" xfId="1" applyNumberFormat="1" applyFont="1" applyFill="1" applyBorder="1" applyAlignment="1">
      <alignment horizontal="center"/>
    </xf>
    <xf numFmtId="0" fontId="24" fillId="0" borderId="0" xfId="0" applyFont="1"/>
    <xf numFmtId="0" fontId="0" fillId="0" borderId="0" xfId="0" applyAlignment="1">
      <alignment horizontal="center" vertical="top"/>
    </xf>
    <xf numFmtId="0" fontId="0" fillId="0" borderId="0" xfId="0" applyAlignment="1">
      <alignment horizont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9" fillId="0" borderId="0" xfId="0" applyFont="1" applyAlignment="1">
      <alignment vertical="top" wrapText="1"/>
    </xf>
    <xf numFmtId="0" fontId="14" fillId="0" borderId="0" xfId="0" applyFont="1"/>
    <xf numFmtId="0" fontId="5" fillId="0" borderId="0" xfId="0" applyFont="1" applyAlignment="1">
      <alignment horizontal="center"/>
    </xf>
    <xf numFmtId="0" fontId="9" fillId="0" borderId="0" xfId="0" applyFont="1" applyAlignment="1">
      <alignment horizontal="center" wrapText="1"/>
    </xf>
    <xf numFmtId="0" fontId="0" fillId="0" borderId="0" xfId="0" applyAlignment="1">
      <alignment horizontal="left" vertical="center" wrapText="1"/>
    </xf>
    <xf numFmtId="0" fontId="10" fillId="0" borderId="0" xfId="0" applyFont="1" applyAlignment="1">
      <alignment horizontal="center" vertical="top" wrapText="1"/>
    </xf>
    <xf numFmtId="0" fontId="10" fillId="0" borderId="0" xfId="0" applyFont="1" applyAlignment="1">
      <alignment vertical="center"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colors>
    <mruColors>
      <color rgb="FFFF3399"/>
      <color rgb="FF0000FF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469776</xdr:colOff>
      <xdr:row>160</xdr:row>
      <xdr:rowOff>96284</xdr:rowOff>
    </xdr:from>
    <xdr:to>
      <xdr:col>2</xdr:col>
      <xdr:colOff>942975</xdr:colOff>
      <xdr:row>167</xdr:row>
      <xdr:rowOff>142876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CE44BDC-8604-5EF1-9776-CAA2BAA816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31926" y="42015809"/>
          <a:ext cx="2254374" cy="138009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159</xdr:row>
      <xdr:rowOff>167192</xdr:rowOff>
    </xdr:from>
    <xdr:to>
      <xdr:col>1</xdr:col>
      <xdr:colOff>47625</xdr:colOff>
      <xdr:row>166</xdr:row>
      <xdr:rowOff>116740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49AE1F86-3FBF-D7B0-E694-5A58C78524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724025" y="41896217"/>
          <a:ext cx="1247775" cy="12830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17EA45-6CA1-44B7-9BAE-F9A223513406}">
  <dimension ref="A1:K198"/>
  <sheetViews>
    <sheetView showGridLines="0" tabSelected="1" topLeftCell="A112" zoomScale="80" zoomScaleNormal="80" zoomScaleSheetLayoutView="70" workbookViewId="0">
      <selection activeCell="H194" sqref="H194"/>
    </sheetView>
  </sheetViews>
  <sheetFormatPr baseColWidth="10" defaultRowHeight="15" x14ac:dyDescent="0.25"/>
  <cols>
    <col min="1" max="1" width="15" customWidth="1"/>
    <col min="2" max="2" width="28" customWidth="1"/>
    <col min="3" max="3" width="26.7109375" customWidth="1"/>
    <col min="4" max="4" width="15.85546875" customWidth="1"/>
    <col min="5" max="5" width="16.85546875" customWidth="1"/>
    <col min="6" max="6" width="16.42578125" customWidth="1"/>
    <col min="7" max="7" width="20.7109375" customWidth="1"/>
    <col min="8" max="8" width="16.5703125" customWidth="1"/>
    <col min="9" max="9" width="13.28515625" customWidth="1"/>
    <col min="10" max="10" width="15.28515625" customWidth="1"/>
    <col min="11" max="11" width="11.42578125" customWidth="1"/>
  </cols>
  <sheetData>
    <row r="1" spans="1:8" x14ac:dyDescent="0.25">
      <c r="C1" t="s">
        <v>202</v>
      </c>
    </row>
    <row r="2" spans="1:8" ht="28.5" x14ac:dyDescent="0.45">
      <c r="C2" s="9" t="s">
        <v>124</v>
      </c>
      <c r="D2" s="9"/>
    </row>
    <row r="3" spans="1:8" ht="23.25" x14ac:dyDescent="0.35">
      <c r="A3" s="7" t="s">
        <v>9</v>
      </c>
      <c r="D3" s="2"/>
    </row>
    <row r="4" spans="1:8" ht="15.75" x14ac:dyDescent="0.25">
      <c r="B4" s="12" t="s">
        <v>0</v>
      </c>
      <c r="C4" s="13"/>
      <c r="D4" s="12"/>
      <c r="E4" s="12"/>
      <c r="F4" s="12"/>
      <c r="G4" s="12"/>
    </row>
    <row r="5" spans="1:8" s="12" customFormat="1" ht="32.25" customHeight="1" x14ac:dyDescent="0.25">
      <c r="D5" s="19" t="s">
        <v>125</v>
      </c>
    </row>
    <row r="6" spans="1:8" ht="15" customHeight="1" x14ac:dyDescent="0.25">
      <c r="B6" s="85" t="s">
        <v>1</v>
      </c>
      <c r="C6" s="85" t="s">
        <v>2</v>
      </c>
      <c r="D6" s="84" t="s">
        <v>3</v>
      </c>
      <c r="E6" s="81" t="s">
        <v>4</v>
      </c>
      <c r="F6" s="82"/>
      <c r="G6" s="84" t="s">
        <v>5</v>
      </c>
      <c r="H6" s="85" t="s">
        <v>6</v>
      </c>
    </row>
    <row r="7" spans="1:8" x14ac:dyDescent="0.25">
      <c r="B7" s="85"/>
      <c r="C7" s="85"/>
      <c r="D7" s="85"/>
      <c r="E7" s="14" t="s">
        <v>7</v>
      </c>
      <c r="F7" s="14" t="s">
        <v>8</v>
      </c>
      <c r="G7" s="85"/>
      <c r="H7" s="85"/>
    </row>
    <row r="8" spans="1:8" ht="90" x14ac:dyDescent="0.25">
      <c r="B8" s="17">
        <v>1</v>
      </c>
      <c r="C8" s="18" t="s">
        <v>126</v>
      </c>
      <c r="D8" s="17">
        <v>48</v>
      </c>
      <c r="E8" s="16">
        <v>23</v>
      </c>
      <c r="F8" s="16">
        <v>25</v>
      </c>
      <c r="G8" s="18" t="s">
        <v>127</v>
      </c>
      <c r="H8" s="47" t="s">
        <v>128</v>
      </c>
    </row>
    <row r="9" spans="1:8" ht="90" x14ac:dyDescent="0.25">
      <c r="B9" s="17">
        <v>2</v>
      </c>
      <c r="C9" s="18" t="s">
        <v>126</v>
      </c>
      <c r="D9" s="17">
        <v>43</v>
      </c>
      <c r="E9" s="16">
        <v>19</v>
      </c>
      <c r="F9" s="16">
        <v>24</v>
      </c>
      <c r="G9" s="18" t="s">
        <v>129</v>
      </c>
      <c r="H9" s="47" t="s">
        <v>130</v>
      </c>
    </row>
    <row r="10" spans="1:8" ht="75" x14ac:dyDescent="0.25">
      <c r="B10" s="17">
        <v>3</v>
      </c>
      <c r="C10" s="18" t="s">
        <v>131</v>
      </c>
      <c r="D10" s="17">
        <v>77</v>
      </c>
      <c r="E10" s="16">
        <v>42</v>
      </c>
      <c r="F10" s="16">
        <v>35</v>
      </c>
      <c r="G10" s="48" t="s">
        <v>132</v>
      </c>
      <c r="H10" s="49" t="s">
        <v>133</v>
      </c>
    </row>
    <row r="11" spans="1:8" ht="75" x14ac:dyDescent="0.25">
      <c r="B11" s="17">
        <v>4</v>
      </c>
      <c r="C11" s="18" t="s">
        <v>134</v>
      </c>
      <c r="D11" s="17">
        <v>30</v>
      </c>
      <c r="E11" s="16">
        <v>13</v>
      </c>
      <c r="F11" s="16">
        <v>17</v>
      </c>
      <c r="G11" s="48" t="s">
        <v>135</v>
      </c>
      <c r="H11" s="49" t="s">
        <v>136</v>
      </c>
    </row>
    <row r="12" spans="1:8" ht="45" x14ac:dyDescent="0.25">
      <c r="B12" s="17">
        <v>5</v>
      </c>
      <c r="C12" s="18" t="s">
        <v>137</v>
      </c>
      <c r="D12" s="17">
        <v>23</v>
      </c>
      <c r="E12" s="16">
        <v>10</v>
      </c>
      <c r="F12" s="16">
        <v>13</v>
      </c>
      <c r="G12" s="48" t="s">
        <v>138</v>
      </c>
      <c r="H12" s="49" t="s">
        <v>139</v>
      </c>
    </row>
    <row r="13" spans="1:8" ht="60" x14ac:dyDescent="0.25">
      <c r="B13" s="17">
        <v>6</v>
      </c>
      <c r="C13" s="18" t="s">
        <v>140</v>
      </c>
      <c r="D13" s="17">
        <v>57</v>
      </c>
      <c r="E13" s="16">
        <v>24</v>
      </c>
      <c r="F13" s="16">
        <v>33</v>
      </c>
      <c r="G13" s="48" t="s">
        <v>141</v>
      </c>
      <c r="H13" s="49" t="s">
        <v>139</v>
      </c>
    </row>
    <row r="14" spans="1:8" ht="90" x14ac:dyDescent="0.25">
      <c r="B14" s="17">
        <v>7</v>
      </c>
      <c r="C14" s="18" t="s">
        <v>142</v>
      </c>
      <c r="D14" s="17">
        <v>139</v>
      </c>
      <c r="E14" s="16">
        <v>73</v>
      </c>
      <c r="F14" s="16">
        <v>66</v>
      </c>
      <c r="G14" s="48" t="s">
        <v>143</v>
      </c>
      <c r="H14" s="49" t="s">
        <v>144</v>
      </c>
    </row>
    <row r="15" spans="1:8" x14ac:dyDescent="0.25">
      <c r="B15" s="90" t="s">
        <v>145</v>
      </c>
      <c r="C15" s="90"/>
      <c r="D15" s="14">
        <f>SUM(D8:D14)</f>
        <v>417</v>
      </c>
      <c r="E15" s="14">
        <f>SUM(E8:E14)</f>
        <v>204</v>
      </c>
      <c r="F15" s="14">
        <f>SUM(F8:F14)</f>
        <v>213</v>
      </c>
    </row>
    <row r="16" spans="1:8" x14ac:dyDescent="0.25">
      <c r="D16" s="20" t="s">
        <v>146</v>
      </c>
    </row>
    <row r="17" spans="2:8" ht="23.25" customHeight="1" x14ac:dyDescent="0.25">
      <c r="B17" s="85" t="s">
        <v>1</v>
      </c>
      <c r="C17" s="85" t="s">
        <v>2</v>
      </c>
      <c r="D17" s="84" t="s">
        <v>3</v>
      </c>
      <c r="E17" s="81" t="s">
        <v>4</v>
      </c>
      <c r="F17" s="82"/>
      <c r="G17" s="84" t="s">
        <v>5</v>
      </c>
      <c r="H17" s="85" t="s">
        <v>6</v>
      </c>
    </row>
    <row r="18" spans="2:8" ht="33.75" customHeight="1" x14ac:dyDescent="0.25">
      <c r="B18" s="85"/>
      <c r="C18" s="85"/>
      <c r="D18" s="85"/>
      <c r="E18" s="14" t="s">
        <v>7</v>
      </c>
      <c r="F18" s="14" t="s">
        <v>8</v>
      </c>
      <c r="G18" s="85"/>
      <c r="H18" s="85"/>
    </row>
    <row r="19" spans="2:8" ht="75" x14ac:dyDescent="0.25">
      <c r="B19" s="17">
        <v>1</v>
      </c>
      <c r="C19" s="18" t="s">
        <v>147</v>
      </c>
      <c r="D19" s="17">
        <f t="shared" ref="D19:D27" si="0">E19+F19</f>
        <v>94</v>
      </c>
      <c r="E19" s="16">
        <v>50</v>
      </c>
      <c r="F19" s="16">
        <v>44</v>
      </c>
      <c r="G19" s="18" t="s">
        <v>148</v>
      </c>
      <c r="H19" s="47" t="s">
        <v>149</v>
      </c>
    </row>
    <row r="20" spans="2:8" ht="60" x14ac:dyDescent="0.25">
      <c r="B20" s="17">
        <v>2</v>
      </c>
      <c r="C20" s="18" t="s">
        <v>150</v>
      </c>
      <c r="D20" s="17">
        <f t="shared" si="0"/>
        <v>78</v>
      </c>
      <c r="E20" s="16">
        <v>43</v>
      </c>
      <c r="F20" s="16">
        <v>35</v>
      </c>
      <c r="G20" s="18" t="s">
        <v>129</v>
      </c>
      <c r="H20" s="47" t="s">
        <v>151</v>
      </c>
    </row>
    <row r="21" spans="2:8" ht="91.5" customHeight="1" x14ac:dyDescent="0.25">
      <c r="B21" s="17">
        <v>3</v>
      </c>
      <c r="C21" s="18" t="s">
        <v>152</v>
      </c>
      <c r="D21" s="17">
        <f t="shared" si="0"/>
        <v>73</v>
      </c>
      <c r="E21" s="16">
        <v>34</v>
      </c>
      <c r="F21" s="16">
        <v>39</v>
      </c>
      <c r="G21" s="18" t="s">
        <v>153</v>
      </c>
      <c r="H21" s="47" t="s">
        <v>154</v>
      </c>
    </row>
    <row r="22" spans="2:8" ht="75" x14ac:dyDescent="0.25">
      <c r="B22" s="17">
        <v>4</v>
      </c>
      <c r="C22" s="18" t="s">
        <v>131</v>
      </c>
      <c r="D22" s="17">
        <f t="shared" si="0"/>
        <v>82</v>
      </c>
      <c r="E22" s="16">
        <v>47</v>
      </c>
      <c r="F22" s="16">
        <v>35</v>
      </c>
      <c r="G22" s="48" t="s">
        <v>132</v>
      </c>
      <c r="H22" s="49" t="s">
        <v>154</v>
      </c>
    </row>
    <row r="23" spans="2:8" ht="60" customHeight="1" x14ac:dyDescent="0.25">
      <c r="B23" s="17">
        <v>5</v>
      </c>
      <c r="C23" s="18" t="s">
        <v>155</v>
      </c>
      <c r="D23" s="17">
        <f t="shared" si="0"/>
        <v>63</v>
      </c>
      <c r="E23" s="16">
        <v>27</v>
      </c>
      <c r="F23" s="16">
        <v>36</v>
      </c>
      <c r="G23" s="48" t="s">
        <v>156</v>
      </c>
      <c r="H23" s="49" t="s">
        <v>154</v>
      </c>
    </row>
    <row r="24" spans="2:8" ht="62.25" customHeight="1" x14ac:dyDescent="0.25">
      <c r="B24" s="17">
        <v>6</v>
      </c>
      <c r="C24" s="18" t="s">
        <v>157</v>
      </c>
      <c r="D24" s="17">
        <f t="shared" si="0"/>
        <v>39</v>
      </c>
      <c r="E24" s="16">
        <v>23</v>
      </c>
      <c r="F24" s="16">
        <v>16</v>
      </c>
      <c r="G24" s="48" t="s">
        <v>158</v>
      </c>
      <c r="H24" s="49" t="s">
        <v>159</v>
      </c>
    </row>
    <row r="25" spans="2:8" ht="78.75" customHeight="1" x14ac:dyDescent="0.25">
      <c r="B25" s="17">
        <v>7</v>
      </c>
      <c r="C25" s="18" t="s">
        <v>160</v>
      </c>
      <c r="D25" s="17">
        <f t="shared" si="0"/>
        <v>67</v>
      </c>
      <c r="E25" s="16">
        <v>32</v>
      </c>
      <c r="F25" s="16">
        <v>35</v>
      </c>
      <c r="G25" s="48" t="s">
        <v>161</v>
      </c>
      <c r="H25" s="49" t="s">
        <v>162</v>
      </c>
    </row>
    <row r="26" spans="2:8" ht="60" x14ac:dyDescent="0.25">
      <c r="B26" s="17">
        <v>8</v>
      </c>
      <c r="C26" s="18" t="s">
        <v>163</v>
      </c>
      <c r="D26" s="17">
        <f t="shared" si="0"/>
        <v>35</v>
      </c>
      <c r="E26" s="16">
        <v>17</v>
      </c>
      <c r="F26" s="16">
        <v>18</v>
      </c>
      <c r="G26" s="48" t="s">
        <v>164</v>
      </c>
      <c r="H26" s="49" t="s">
        <v>165</v>
      </c>
    </row>
    <row r="27" spans="2:8" ht="90" x14ac:dyDescent="0.25">
      <c r="B27" s="50">
        <v>9</v>
      </c>
      <c r="C27" s="18" t="s">
        <v>166</v>
      </c>
      <c r="D27" s="17">
        <f t="shared" si="0"/>
        <v>45</v>
      </c>
      <c r="E27" s="16">
        <v>18</v>
      </c>
      <c r="F27" s="16">
        <v>27</v>
      </c>
      <c r="G27" s="48" t="s">
        <v>167</v>
      </c>
      <c r="H27" s="49" t="s">
        <v>168</v>
      </c>
    </row>
    <row r="28" spans="2:8" x14ac:dyDescent="0.25">
      <c r="B28" s="83" t="s">
        <v>169</v>
      </c>
      <c r="C28" s="83"/>
      <c r="D28" s="14">
        <f>SUM(D19:D27)</f>
        <v>576</v>
      </c>
      <c r="E28" s="14">
        <f>SUM(E19:E27)</f>
        <v>291</v>
      </c>
      <c r="F28" s="14">
        <f>SUM(F19:F27)</f>
        <v>285</v>
      </c>
    </row>
    <row r="29" spans="2:8" x14ac:dyDescent="0.25">
      <c r="D29" s="20" t="s">
        <v>170</v>
      </c>
    </row>
    <row r="30" spans="2:8" ht="24" customHeight="1" x14ac:dyDescent="0.25">
      <c r="B30" s="85" t="s">
        <v>1</v>
      </c>
      <c r="C30" s="85" t="s">
        <v>2</v>
      </c>
      <c r="D30" s="84" t="s">
        <v>3</v>
      </c>
      <c r="E30" s="81" t="s">
        <v>4</v>
      </c>
      <c r="F30" s="82"/>
      <c r="G30" s="84" t="s">
        <v>5</v>
      </c>
      <c r="H30" s="85" t="s">
        <v>6</v>
      </c>
    </row>
    <row r="31" spans="2:8" ht="24" customHeight="1" x14ac:dyDescent="0.25">
      <c r="B31" s="85"/>
      <c r="C31" s="85"/>
      <c r="D31" s="85"/>
      <c r="E31" s="14" t="s">
        <v>7</v>
      </c>
      <c r="F31" s="14" t="s">
        <v>8</v>
      </c>
      <c r="G31" s="85"/>
      <c r="H31" s="85"/>
    </row>
    <row r="32" spans="2:8" ht="66.75" customHeight="1" x14ac:dyDescent="0.25">
      <c r="B32" s="17">
        <v>1</v>
      </c>
      <c r="C32" s="18" t="s">
        <v>171</v>
      </c>
      <c r="D32" s="17">
        <f>E32+F32</f>
        <v>11</v>
      </c>
      <c r="E32" s="16">
        <v>7</v>
      </c>
      <c r="F32" s="16">
        <v>4</v>
      </c>
      <c r="G32" s="18" t="s">
        <v>172</v>
      </c>
      <c r="H32" s="47" t="s">
        <v>173</v>
      </c>
    </row>
    <row r="33" spans="1:9" ht="60" customHeight="1" x14ac:dyDescent="0.25">
      <c r="B33" s="17">
        <v>2</v>
      </c>
      <c r="C33" s="18" t="s">
        <v>174</v>
      </c>
      <c r="D33" s="17">
        <f>E33+F33</f>
        <v>59</v>
      </c>
      <c r="E33" s="16">
        <v>27</v>
      </c>
      <c r="F33" s="16">
        <v>32</v>
      </c>
      <c r="G33" s="18" t="s">
        <v>84</v>
      </c>
      <c r="H33" s="47" t="s">
        <v>175</v>
      </c>
    </row>
    <row r="34" spans="1:9" ht="105.75" customHeight="1" x14ac:dyDescent="0.25">
      <c r="B34" s="50">
        <v>3</v>
      </c>
      <c r="C34" s="18" t="s">
        <v>176</v>
      </c>
      <c r="D34" s="17">
        <f>E34+F34</f>
        <v>137</v>
      </c>
      <c r="E34" s="16">
        <v>64</v>
      </c>
      <c r="F34" s="16">
        <v>73</v>
      </c>
      <c r="G34" s="48" t="s">
        <v>177</v>
      </c>
      <c r="H34" s="49" t="s">
        <v>178</v>
      </c>
    </row>
    <row r="35" spans="1:9" ht="92.25" customHeight="1" x14ac:dyDescent="0.25">
      <c r="B35" s="50">
        <v>4</v>
      </c>
      <c r="C35" s="18" t="s">
        <v>166</v>
      </c>
      <c r="D35" s="17">
        <v>37</v>
      </c>
      <c r="E35" s="16">
        <v>13</v>
      </c>
      <c r="F35" s="16">
        <v>24</v>
      </c>
      <c r="G35" s="48" t="s">
        <v>201</v>
      </c>
      <c r="H35" s="49" t="s">
        <v>178</v>
      </c>
    </row>
    <row r="36" spans="1:9" ht="62.25" customHeight="1" x14ac:dyDescent="0.25">
      <c r="B36" s="50">
        <v>5</v>
      </c>
      <c r="C36" s="18" t="s">
        <v>179</v>
      </c>
      <c r="D36" s="17">
        <v>22</v>
      </c>
      <c r="E36" s="16">
        <v>12</v>
      </c>
      <c r="F36" s="16">
        <v>10</v>
      </c>
      <c r="G36" s="48" t="s">
        <v>180</v>
      </c>
      <c r="H36" s="49" t="s">
        <v>181</v>
      </c>
    </row>
    <row r="37" spans="1:9" ht="92.25" customHeight="1" x14ac:dyDescent="0.25">
      <c r="B37" s="50">
        <v>6</v>
      </c>
      <c r="C37" s="18" t="s">
        <v>182</v>
      </c>
      <c r="D37" s="17">
        <f>E37+F37</f>
        <v>126</v>
      </c>
      <c r="E37" s="16">
        <v>67</v>
      </c>
      <c r="F37" s="16">
        <v>59</v>
      </c>
      <c r="G37" s="48" t="s">
        <v>183</v>
      </c>
      <c r="H37" s="49" t="s">
        <v>184</v>
      </c>
    </row>
    <row r="38" spans="1:9" x14ac:dyDescent="0.25">
      <c r="B38" s="83" t="s">
        <v>185</v>
      </c>
      <c r="C38" s="83"/>
      <c r="D38" s="14">
        <f>SUM(D32:D37)</f>
        <v>392</v>
      </c>
      <c r="E38" s="14">
        <f>SUM(E32:E37)</f>
        <v>190</v>
      </c>
      <c r="F38" s="14">
        <f>SUM(F32:F37)</f>
        <v>202</v>
      </c>
    </row>
    <row r="39" spans="1:9" x14ac:dyDescent="0.25">
      <c r="C39" s="82" t="s">
        <v>187</v>
      </c>
      <c r="D39" s="82"/>
      <c r="E39" s="82"/>
      <c r="F39" s="82"/>
      <c r="G39" s="82"/>
    </row>
    <row r="40" spans="1:9" ht="28.5" customHeight="1" x14ac:dyDescent="0.25">
      <c r="C40" s="65" t="s">
        <v>10</v>
      </c>
      <c r="D40" s="66" t="s">
        <v>12</v>
      </c>
      <c r="E40" s="66" t="s">
        <v>39</v>
      </c>
      <c r="F40" s="67" t="s">
        <v>13</v>
      </c>
      <c r="G40" s="67" t="s">
        <v>14</v>
      </c>
    </row>
    <row r="41" spans="1:9" x14ac:dyDescent="0.25">
      <c r="C41" t="s">
        <v>100</v>
      </c>
      <c r="D41" s="6">
        <v>7</v>
      </c>
      <c r="E41" s="14">
        <f>+D15</f>
        <v>417</v>
      </c>
      <c r="F41" s="14">
        <f>+E15</f>
        <v>204</v>
      </c>
      <c r="G41" s="14">
        <f>+F15</f>
        <v>213</v>
      </c>
    </row>
    <row r="42" spans="1:9" x14ac:dyDescent="0.25">
      <c r="C42" t="s">
        <v>101</v>
      </c>
      <c r="D42" s="6">
        <v>9</v>
      </c>
      <c r="E42" s="14">
        <f>+D28</f>
        <v>576</v>
      </c>
      <c r="F42" s="14">
        <f>+E28</f>
        <v>291</v>
      </c>
      <c r="G42" s="14">
        <f>+F28</f>
        <v>285</v>
      </c>
    </row>
    <row r="43" spans="1:9" x14ac:dyDescent="0.25">
      <c r="C43" t="s">
        <v>102</v>
      </c>
      <c r="D43" s="6">
        <v>6</v>
      </c>
      <c r="E43" s="14">
        <f>+D38</f>
        <v>392</v>
      </c>
      <c r="F43" s="14">
        <f>+E38</f>
        <v>190</v>
      </c>
      <c r="G43" s="14">
        <f>+F38</f>
        <v>202</v>
      </c>
    </row>
    <row r="44" spans="1:9" x14ac:dyDescent="0.25">
      <c r="C44" t="s">
        <v>15</v>
      </c>
      <c r="D44" s="6">
        <f>SUM(D41:D43)</f>
        <v>22</v>
      </c>
      <c r="E44" s="6">
        <f>SUM(E41:E43)</f>
        <v>1385</v>
      </c>
      <c r="F44" s="6">
        <f>SUM(F41:F43)</f>
        <v>685</v>
      </c>
      <c r="G44" s="6">
        <f>SUM(G41:G43)</f>
        <v>700</v>
      </c>
      <c r="H44" s="6"/>
      <c r="I44" s="6"/>
    </row>
    <row r="45" spans="1:9" ht="23.25" x14ac:dyDescent="0.35">
      <c r="A45" s="7" t="s">
        <v>16</v>
      </c>
      <c r="B45" s="7"/>
    </row>
    <row r="46" spans="1:9" ht="18" customHeight="1" x14ac:dyDescent="0.25">
      <c r="C46" s="88" t="str">
        <f>+$C$39</f>
        <v>Resumen del trimestre abril-junio 2025</v>
      </c>
      <c r="D46" s="88"/>
      <c r="E46" s="88"/>
      <c r="F46" s="88"/>
      <c r="G46" s="88"/>
      <c r="H46" s="88"/>
    </row>
    <row r="47" spans="1:9" ht="31.5" x14ac:dyDescent="0.25">
      <c r="C47" s="51" t="s">
        <v>10</v>
      </c>
      <c r="D47" s="51" t="s">
        <v>36</v>
      </c>
      <c r="E47" s="51" t="s">
        <v>17</v>
      </c>
      <c r="F47" s="51" t="s">
        <v>18</v>
      </c>
      <c r="G47" s="51" t="s">
        <v>37</v>
      </c>
    </row>
    <row r="48" spans="1:9" ht="15.75" x14ac:dyDescent="0.25">
      <c r="C48" s="51" t="str">
        <f>+$C$41</f>
        <v>Abril</v>
      </c>
      <c r="D48" s="51" t="s">
        <v>186</v>
      </c>
      <c r="E48" s="51" t="s">
        <v>186</v>
      </c>
      <c r="F48" s="51" t="s">
        <v>186</v>
      </c>
      <c r="G48" s="51" t="s">
        <v>186</v>
      </c>
    </row>
    <row r="49" spans="1:7" ht="15.75" x14ac:dyDescent="0.25">
      <c r="C49" s="51" t="str">
        <f>+$C$42</f>
        <v>Mayo</v>
      </c>
      <c r="D49" s="51">
        <v>2</v>
      </c>
      <c r="E49" s="51" t="s">
        <v>186</v>
      </c>
      <c r="F49" s="51">
        <v>1</v>
      </c>
      <c r="G49" s="51" t="s">
        <v>186</v>
      </c>
    </row>
    <row r="50" spans="1:7" ht="15.75" x14ac:dyDescent="0.25">
      <c r="C50" s="51" t="str">
        <f>+$C$43</f>
        <v>Junio</v>
      </c>
      <c r="D50" s="51">
        <v>2</v>
      </c>
      <c r="E50" s="51" t="s">
        <v>186</v>
      </c>
      <c r="F50" s="51" t="str">
        <f>+F48</f>
        <v>-</v>
      </c>
      <c r="G50" s="51">
        <v>1</v>
      </c>
    </row>
    <row r="51" spans="1:7" x14ac:dyDescent="0.25">
      <c r="C51" t="s">
        <v>15</v>
      </c>
      <c r="D51" s="6">
        <f>SUM(D48:D50)</f>
        <v>4</v>
      </c>
      <c r="E51" s="6">
        <f>SUM(E48:E50)</f>
        <v>0</v>
      </c>
      <c r="F51" s="6">
        <f>SUM(F48:F50)</f>
        <v>1</v>
      </c>
      <c r="G51" s="6">
        <f>SUM(G48:G50)</f>
        <v>1</v>
      </c>
    </row>
    <row r="52" spans="1:7" ht="15.75" x14ac:dyDescent="0.25">
      <c r="C52" s="68" t="s">
        <v>38</v>
      </c>
      <c r="D52" s="68"/>
      <c r="E52" s="68"/>
      <c r="F52" s="68"/>
    </row>
    <row r="53" spans="1:7" ht="15.75" x14ac:dyDescent="0.25">
      <c r="C53" s="51" t="s">
        <v>10</v>
      </c>
      <c r="D53" s="51" t="s">
        <v>11</v>
      </c>
    </row>
    <row r="54" spans="1:7" ht="15.75" x14ac:dyDescent="0.25">
      <c r="C54" s="51" t="str">
        <f>+$C$41</f>
        <v>Abril</v>
      </c>
      <c r="D54" s="51">
        <v>7</v>
      </c>
    </row>
    <row r="55" spans="1:7" ht="15.75" x14ac:dyDescent="0.25">
      <c r="C55" s="51" t="str">
        <f>+$C$42</f>
        <v>Mayo</v>
      </c>
      <c r="D55" s="51">
        <v>6</v>
      </c>
    </row>
    <row r="56" spans="1:7" ht="15.75" x14ac:dyDescent="0.25">
      <c r="C56" s="51" t="str">
        <f>+$C$43</f>
        <v>Junio</v>
      </c>
      <c r="D56" s="51">
        <v>3</v>
      </c>
    </row>
    <row r="57" spans="1:7" x14ac:dyDescent="0.25">
      <c r="C57" s="5" t="s">
        <v>40</v>
      </c>
      <c r="D57" s="6">
        <f>SUM(D54:D56)</f>
        <v>16</v>
      </c>
    </row>
    <row r="58" spans="1:7" ht="23.25" x14ac:dyDescent="0.35">
      <c r="A58" s="87" t="s">
        <v>34</v>
      </c>
      <c r="B58" s="87"/>
      <c r="C58" s="87"/>
    </row>
    <row r="59" spans="1:7" x14ac:dyDescent="0.25">
      <c r="B59" s="24">
        <v>45748</v>
      </c>
    </row>
    <row r="60" spans="1:7" ht="15.75" x14ac:dyDescent="0.25">
      <c r="B60" s="53" t="s">
        <v>19</v>
      </c>
      <c r="C60" s="53" t="s">
        <v>11</v>
      </c>
    </row>
    <row r="61" spans="1:7" ht="15.75" x14ac:dyDescent="0.25">
      <c r="B61" s="52" t="s">
        <v>41</v>
      </c>
      <c r="C61" s="53">
        <v>1</v>
      </c>
    </row>
    <row r="62" spans="1:7" ht="15.75" x14ac:dyDescent="0.25">
      <c r="B62" s="54" t="s">
        <v>42</v>
      </c>
      <c r="C62" s="53">
        <v>1</v>
      </c>
    </row>
    <row r="63" spans="1:7" ht="15.75" x14ac:dyDescent="0.25">
      <c r="B63" s="54" t="s">
        <v>20</v>
      </c>
      <c r="C63" s="53">
        <v>3</v>
      </c>
    </row>
    <row r="64" spans="1:7" ht="15.75" x14ac:dyDescent="0.25">
      <c r="B64" s="55" t="s">
        <v>21</v>
      </c>
      <c r="C64" s="53">
        <v>3</v>
      </c>
    </row>
    <row r="65" spans="2:3" ht="15.75" x14ac:dyDescent="0.25">
      <c r="B65" s="55" t="s">
        <v>43</v>
      </c>
      <c r="C65" s="53">
        <v>7</v>
      </c>
    </row>
    <row r="66" spans="2:3" ht="15.75" x14ac:dyDescent="0.25">
      <c r="B66" s="55" t="s">
        <v>52</v>
      </c>
      <c r="C66" s="53"/>
    </row>
    <row r="67" spans="2:3" ht="15.75" x14ac:dyDescent="0.25">
      <c r="B67" s="55" t="s">
        <v>51</v>
      </c>
      <c r="C67" s="53"/>
    </row>
    <row r="68" spans="2:3" ht="15.75" x14ac:dyDescent="0.25">
      <c r="B68" s="53" t="s">
        <v>15</v>
      </c>
      <c r="C68" s="53">
        <f>SUM(C61:C67)</f>
        <v>15</v>
      </c>
    </row>
    <row r="69" spans="2:3" x14ac:dyDescent="0.25">
      <c r="B69" s="24">
        <v>45778</v>
      </c>
    </row>
    <row r="70" spans="2:3" ht="15.75" x14ac:dyDescent="0.25">
      <c r="B70" s="53" t="s">
        <v>19</v>
      </c>
      <c r="C70" s="53" t="s">
        <v>11</v>
      </c>
    </row>
    <row r="71" spans="2:3" ht="15.75" x14ac:dyDescent="0.25">
      <c r="B71" s="52" t="s">
        <v>41</v>
      </c>
      <c r="C71" s="56">
        <v>22</v>
      </c>
    </row>
    <row r="72" spans="2:3" ht="15.75" x14ac:dyDescent="0.25">
      <c r="B72" s="54" t="s">
        <v>42</v>
      </c>
      <c r="C72" s="56">
        <v>0</v>
      </c>
    </row>
    <row r="73" spans="2:3" ht="15.75" x14ac:dyDescent="0.25">
      <c r="B73" s="54" t="s">
        <v>20</v>
      </c>
      <c r="C73" s="56">
        <v>1</v>
      </c>
    </row>
    <row r="74" spans="2:3" ht="15.75" x14ac:dyDescent="0.25">
      <c r="B74" s="55" t="s">
        <v>21</v>
      </c>
      <c r="C74" s="56">
        <v>5</v>
      </c>
    </row>
    <row r="75" spans="2:3" ht="15.75" x14ac:dyDescent="0.25">
      <c r="B75" s="55" t="s">
        <v>43</v>
      </c>
      <c r="C75" s="56">
        <v>6</v>
      </c>
    </row>
    <row r="76" spans="2:3" ht="15.75" x14ac:dyDescent="0.25">
      <c r="B76" s="55" t="s">
        <v>52</v>
      </c>
      <c r="C76" s="56">
        <v>0</v>
      </c>
    </row>
    <row r="77" spans="2:3" ht="15.75" x14ac:dyDescent="0.25">
      <c r="B77" s="55" t="s">
        <v>51</v>
      </c>
      <c r="C77" s="56">
        <v>0</v>
      </c>
    </row>
    <row r="78" spans="2:3" ht="15.75" x14ac:dyDescent="0.25">
      <c r="B78" s="56" t="s">
        <v>15</v>
      </c>
      <c r="C78" s="56">
        <f>SUM(C71:C77)</f>
        <v>34</v>
      </c>
    </row>
    <row r="79" spans="2:3" x14ac:dyDescent="0.25">
      <c r="B79" s="24">
        <v>45809</v>
      </c>
    </row>
    <row r="80" spans="2:3" ht="15.75" x14ac:dyDescent="0.25">
      <c r="B80" s="53" t="s">
        <v>19</v>
      </c>
      <c r="C80" s="53" t="s">
        <v>11</v>
      </c>
    </row>
    <row r="81" spans="2:8" ht="15.75" x14ac:dyDescent="0.25">
      <c r="B81" s="52" t="s">
        <v>41</v>
      </c>
      <c r="C81" s="56">
        <v>8</v>
      </c>
    </row>
    <row r="82" spans="2:8" ht="15.75" x14ac:dyDescent="0.25">
      <c r="B82" s="54" t="s">
        <v>42</v>
      </c>
      <c r="C82" s="56">
        <v>0</v>
      </c>
    </row>
    <row r="83" spans="2:8" ht="18.75" customHeight="1" x14ac:dyDescent="0.25">
      <c r="B83" s="54" t="s">
        <v>20</v>
      </c>
      <c r="C83" s="56">
        <v>1</v>
      </c>
    </row>
    <row r="84" spans="2:8" ht="15.75" x14ac:dyDescent="0.25">
      <c r="B84" s="55" t="s">
        <v>21</v>
      </c>
      <c r="C84" s="56">
        <v>6</v>
      </c>
    </row>
    <row r="85" spans="2:8" ht="15.75" x14ac:dyDescent="0.25">
      <c r="B85" s="55" t="s">
        <v>43</v>
      </c>
      <c r="C85" s="56">
        <v>10</v>
      </c>
    </row>
    <row r="86" spans="2:8" ht="15.75" x14ac:dyDescent="0.25">
      <c r="B86" s="55" t="s">
        <v>52</v>
      </c>
      <c r="C86" s="56">
        <v>0</v>
      </c>
    </row>
    <row r="87" spans="2:8" ht="15.75" x14ac:dyDescent="0.25">
      <c r="B87" s="55" t="s">
        <v>51</v>
      </c>
      <c r="C87" s="56">
        <v>0</v>
      </c>
    </row>
    <row r="88" spans="2:8" ht="15.75" x14ac:dyDescent="0.25">
      <c r="B88" s="56" t="s">
        <v>15</v>
      </c>
      <c r="C88" s="56">
        <f>SUM(C81:C87)</f>
        <v>25</v>
      </c>
    </row>
    <row r="89" spans="2:8" ht="15.75" x14ac:dyDescent="0.25">
      <c r="B89" s="69" t="s">
        <v>199</v>
      </c>
    </row>
    <row r="90" spans="2:8" ht="15.75" x14ac:dyDescent="0.25">
      <c r="B90" s="64" t="str">
        <f>+$C$46</f>
        <v>Resumen del trimestre abril-junio 2025</v>
      </c>
    </row>
    <row r="91" spans="2:8" ht="15.75" x14ac:dyDescent="0.25">
      <c r="B91" s="53" t="s">
        <v>19</v>
      </c>
      <c r="C91" s="53" t="s">
        <v>11</v>
      </c>
      <c r="G91" s="64"/>
      <c r="H91" s="64"/>
    </row>
    <row r="92" spans="2:8" ht="15.75" x14ac:dyDescent="0.25">
      <c r="B92" s="52" t="s">
        <v>41</v>
      </c>
      <c r="C92" s="56">
        <f t="shared" ref="C92:C98" si="1">+C61+C71+C81</f>
        <v>31</v>
      </c>
    </row>
    <row r="93" spans="2:8" ht="15.75" x14ac:dyDescent="0.25">
      <c r="B93" s="54" t="s">
        <v>42</v>
      </c>
      <c r="C93" s="56">
        <f t="shared" si="1"/>
        <v>1</v>
      </c>
    </row>
    <row r="94" spans="2:8" ht="15.75" x14ac:dyDescent="0.25">
      <c r="B94" s="54" t="s">
        <v>20</v>
      </c>
      <c r="C94" s="56">
        <f t="shared" si="1"/>
        <v>5</v>
      </c>
    </row>
    <row r="95" spans="2:8" ht="15.75" x14ac:dyDescent="0.25">
      <c r="B95" s="55" t="s">
        <v>21</v>
      </c>
      <c r="C95" s="56">
        <f t="shared" si="1"/>
        <v>14</v>
      </c>
    </row>
    <row r="96" spans="2:8" ht="15.75" x14ac:dyDescent="0.25">
      <c r="B96" s="55" t="s">
        <v>43</v>
      </c>
      <c r="C96" s="56">
        <f t="shared" si="1"/>
        <v>23</v>
      </c>
    </row>
    <row r="97" spans="1:7" ht="15.75" x14ac:dyDescent="0.25">
      <c r="B97" s="55" t="s">
        <v>52</v>
      </c>
      <c r="C97" s="56">
        <f t="shared" si="1"/>
        <v>0</v>
      </c>
    </row>
    <row r="98" spans="1:7" ht="15.75" x14ac:dyDescent="0.25">
      <c r="B98" s="55" t="s">
        <v>51</v>
      </c>
      <c r="C98" s="56">
        <f t="shared" si="1"/>
        <v>0</v>
      </c>
    </row>
    <row r="99" spans="1:7" ht="15.75" x14ac:dyDescent="0.25">
      <c r="B99" s="56" t="s">
        <v>15</v>
      </c>
      <c r="C99" s="56">
        <f>SUM(C92:C98)</f>
        <v>74</v>
      </c>
    </row>
    <row r="100" spans="1:7" ht="22.5" customHeight="1" x14ac:dyDescent="0.35">
      <c r="A100" s="7" t="s">
        <v>24</v>
      </c>
    </row>
    <row r="101" spans="1:7" x14ac:dyDescent="0.25">
      <c r="B101" s="89" t="s">
        <v>200</v>
      </c>
      <c r="C101" s="89"/>
      <c r="D101" s="89"/>
      <c r="E101" s="70"/>
    </row>
    <row r="102" spans="1:7" ht="15.75" x14ac:dyDescent="0.25">
      <c r="B102" s="89" t="s">
        <v>189</v>
      </c>
      <c r="C102" s="89"/>
      <c r="D102" s="89"/>
      <c r="E102" s="64"/>
      <c r="G102" s="64"/>
    </row>
    <row r="104" spans="1:7" x14ac:dyDescent="0.25">
      <c r="A104" s="57" t="s">
        <v>4</v>
      </c>
      <c r="B104" s="57" t="s">
        <v>100</v>
      </c>
      <c r="C104" s="57" t="s">
        <v>101</v>
      </c>
      <c r="D104" s="57" t="s">
        <v>102</v>
      </c>
      <c r="E104" s="57" t="s">
        <v>11</v>
      </c>
      <c r="F104" s="57" t="s">
        <v>22</v>
      </c>
    </row>
    <row r="105" spans="1:7" x14ac:dyDescent="0.25">
      <c r="A105" s="57" t="s">
        <v>13</v>
      </c>
      <c r="B105" s="57">
        <v>1617</v>
      </c>
      <c r="C105" s="57">
        <v>503</v>
      </c>
      <c r="D105" s="57">
        <v>267</v>
      </c>
      <c r="E105" s="58">
        <v>2387</v>
      </c>
      <c r="F105" s="59">
        <v>0.83403214535290005</v>
      </c>
    </row>
    <row r="106" spans="1:7" x14ac:dyDescent="0.25">
      <c r="A106" s="57" t="s">
        <v>14</v>
      </c>
      <c r="B106" s="57">
        <v>304</v>
      </c>
      <c r="C106" s="57">
        <v>125</v>
      </c>
      <c r="D106" s="57">
        <v>46</v>
      </c>
      <c r="E106" s="60">
        <v>475</v>
      </c>
      <c r="F106" s="59">
        <v>0.16596785464709993</v>
      </c>
    </row>
    <row r="107" spans="1:7" x14ac:dyDescent="0.25">
      <c r="A107" s="57" t="s">
        <v>23</v>
      </c>
      <c r="B107" s="57">
        <v>1921</v>
      </c>
      <c r="C107" s="57">
        <v>628</v>
      </c>
      <c r="D107" s="57">
        <v>313</v>
      </c>
      <c r="E107" s="58">
        <v>2862</v>
      </c>
      <c r="F107" s="59">
        <v>1</v>
      </c>
    </row>
    <row r="108" spans="1:7" x14ac:dyDescent="0.25">
      <c r="A108" s="86" t="s">
        <v>188</v>
      </c>
      <c r="B108" s="86"/>
      <c r="C108" s="86"/>
      <c r="D108" s="86"/>
      <c r="E108" s="86"/>
      <c r="F108" s="86"/>
    </row>
    <row r="109" spans="1:7" x14ac:dyDescent="0.25">
      <c r="B109" s="45" t="s">
        <v>189</v>
      </c>
      <c r="D109" s="71"/>
      <c r="E109" s="71"/>
    </row>
    <row r="110" spans="1:7" x14ac:dyDescent="0.25">
      <c r="A110" s="57" t="s">
        <v>4</v>
      </c>
      <c r="B110" s="57" t="s">
        <v>100</v>
      </c>
      <c r="C110" s="57" t="s">
        <v>101</v>
      </c>
      <c r="D110" s="57" t="s">
        <v>102</v>
      </c>
      <c r="E110" s="57" t="s">
        <v>11</v>
      </c>
      <c r="F110" s="57" t="s">
        <v>22</v>
      </c>
    </row>
    <row r="111" spans="1:7" x14ac:dyDescent="0.25">
      <c r="A111" s="57" t="s">
        <v>13</v>
      </c>
      <c r="B111" s="57">
        <v>190</v>
      </c>
      <c r="C111" s="57">
        <v>35</v>
      </c>
      <c r="D111" s="57">
        <v>23</v>
      </c>
      <c r="E111" s="58">
        <v>248</v>
      </c>
      <c r="F111" s="59">
        <v>0.63427109974424556</v>
      </c>
    </row>
    <row r="112" spans="1:7" x14ac:dyDescent="0.25">
      <c r="A112" s="57" t="s">
        <v>14</v>
      </c>
      <c r="B112" s="57">
        <v>116</v>
      </c>
      <c r="C112" s="57">
        <v>17</v>
      </c>
      <c r="D112" s="57">
        <v>10</v>
      </c>
      <c r="E112" s="60">
        <v>143</v>
      </c>
      <c r="F112" s="59">
        <v>0.3657289002557545</v>
      </c>
    </row>
    <row r="113" spans="1:6" x14ac:dyDescent="0.25">
      <c r="A113" s="57" t="s">
        <v>23</v>
      </c>
      <c r="B113" s="57">
        <v>306</v>
      </c>
      <c r="C113" s="57">
        <v>52</v>
      </c>
      <c r="D113" s="57">
        <v>33</v>
      </c>
      <c r="E113" s="58">
        <v>391</v>
      </c>
      <c r="F113" s="59">
        <v>1</v>
      </c>
    </row>
    <row r="114" spans="1:6" x14ac:dyDescent="0.25">
      <c r="B114" t="s">
        <v>47</v>
      </c>
      <c r="D114" s="5"/>
    </row>
    <row r="115" spans="1:6" x14ac:dyDescent="0.25">
      <c r="B115" s="26" t="str">
        <f>+B109</f>
        <v>Abril-junio 2025</v>
      </c>
      <c r="C115" s="5"/>
    </row>
    <row r="116" spans="1:6" x14ac:dyDescent="0.25">
      <c r="B116" t="s">
        <v>120</v>
      </c>
      <c r="C116" t="s">
        <v>11</v>
      </c>
      <c r="D116" t="s">
        <v>22</v>
      </c>
    </row>
    <row r="117" spans="1:6" ht="30" x14ac:dyDescent="0.25">
      <c r="B117" s="21" t="s">
        <v>190</v>
      </c>
      <c r="C117" s="61">
        <v>685</v>
      </c>
      <c r="D117" s="62">
        <f>+C117/C130</f>
        <v>4.6159029649595687E-2</v>
      </c>
    </row>
    <row r="118" spans="1:6" ht="54.75" customHeight="1" x14ac:dyDescent="0.25">
      <c r="B118" s="21" t="s">
        <v>191</v>
      </c>
      <c r="C118" s="61">
        <v>103</v>
      </c>
      <c r="D118" s="62">
        <f>+C118/C130</f>
        <v>6.940700808625337E-3</v>
      </c>
    </row>
    <row r="119" spans="1:6" ht="42.75" customHeight="1" x14ac:dyDescent="0.25">
      <c r="B119" s="21" t="s">
        <v>192</v>
      </c>
      <c r="C119" s="61">
        <v>131</v>
      </c>
      <c r="D119" s="62">
        <f>+C119/C130</f>
        <v>8.8274932614555261E-3</v>
      </c>
    </row>
    <row r="120" spans="1:6" ht="15.75" x14ac:dyDescent="0.25">
      <c r="B120" s="21" t="s">
        <v>123</v>
      </c>
      <c r="C120" s="61">
        <v>297</v>
      </c>
      <c r="D120" s="62">
        <f>+C120/C130</f>
        <v>2.0013477088948788E-2</v>
      </c>
    </row>
    <row r="121" spans="1:6" ht="47.25" x14ac:dyDescent="0.25">
      <c r="B121" s="63" t="s">
        <v>193</v>
      </c>
      <c r="C121" s="61">
        <v>121</v>
      </c>
      <c r="D121" s="62">
        <f>+C121/C130</f>
        <v>8.1536388140161717E-3</v>
      </c>
    </row>
    <row r="122" spans="1:6" ht="45" customHeight="1" x14ac:dyDescent="0.25">
      <c r="B122" s="21" t="s">
        <v>194</v>
      </c>
      <c r="C122" s="61">
        <v>149</v>
      </c>
      <c r="D122" s="62">
        <f>+C122/C130</f>
        <v>1.0040431266846362E-2</v>
      </c>
    </row>
    <row r="123" spans="1:6" ht="30" x14ac:dyDescent="0.25">
      <c r="B123" s="21" t="s">
        <v>195</v>
      </c>
      <c r="C123" s="61">
        <v>10229</v>
      </c>
      <c r="D123" s="62">
        <f>+C123/C130</f>
        <v>0.68928571428571428</v>
      </c>
    </row>
    <row r="124" spans="1:6" ht="15.75" x14ac:dyDescent="0.25">
      <c r="B124" s="23" t="s">
        <v>121</v>
      </c>
      <c r="C124" s="61">
        <v>449</v>
      </c>
      <c r="D124" s="62">
        <f>+C124/C130</f>
        <v>3.0256064690026955E-2</v>
      </c>
    </row>
    <row r="125" spans="1:6" ht="30" x14ac:dyDescent="0.25">
      <c r="B125" s="21" t="s">
        <v>106</v>
      </c>
      <c r="C125" s="61">
        <v>1543</v>
      </c>
      <c r="D125" s="62">
        <f>+C125/C130</f>
        <v>0.10397574123989219</v>
      </c>
    </row>
    <row r="126" spans="1:6" ht="15.75" x14ac:dyDescent="0.25">
      <c r="B126" s="21" t="s">
        <v>196</v>
      </c>
      <c r="C126" s="61">
        <v>107</v>
      </c>
      <c r="D126" s="62">
        <f>+C126/C130</f>
        <v>7.2102425876010784E-3</v>
      </c>
    </row>
    <row r="127" spans="1:6" ht="15.75" x14ac:dyDescent="0.25">
      <c r="B127" s="23" t="s">
        <v>197</v>
      </c>
      <c r="C127" s="61">
        <v>708</v>
      </c>
      <c r="D127" s="62">
        <f>+C127/C130</f>
        <v>4.77088948787062E-2</v>
      </c>
    </row>
    <row r="128" spans="1:6" ht="30" x14ac:dyDescent="0.25">
      <c r="B128" s="21" t="s">
        <v>198</v>
      </c>
      <c r="C128" s="61">
        <v>99</v>
      </c>
      <c r="D128" s="62">
        <f>+C128/C130</f>
        <v>6.6711590296495956E-3</v>
      </c>
    </row>
    <row r="129" spans="2:7" ht="60" x14ac:dyDescent="0.25">
      <c r="B129" s="21" t="s">
        <v>122</v>
      </c>
      <c r="C129" s="61">
        <v>219</v>
      </c>
      <c r="D129" s="62">
        <f>+C129/C130</f>
        <v>1.4757412398921832E-2</v>
      </c>
    </row>
    <row r="130" spans="2:7" ht="15.75" x14ac:dyDescent="0.25">
      <c r="B130" s="64" t="s">
        <v>23</v>
      </c>
      <c r="C130" s="61">
        <f>SUM(C117:C129)</f>
        <v>14840</v>
      </c>
      <c r="D130" s="72">
        <f>SUM(D117:D129)</f>
        <v>0.99999999999999989</v>
      </c>
    </row>
    <row r="131" spans="2:7" ht="25.5" customHeight="1" x14ac:dyDescent="0.25">
      <c r="B131" t="s">
        <v>27</v>
      </c>
      <c r="D131" s="5"/>
    </row>
    <row r="132" spans="2:7" x14ac:dyDescent="0.25">
      <c r="B132" s="26" t="str">
        <f>+B109</f>
        <v>Abril-junio 2025</v>
      </c>
      <c r="C132" s="5"/>
    </row>
    <row r="133" spans="2:7" ht="25.5" x14ac:dyDescent="0.25">
      <c r="B133" s="73" t="s">
        <v>10</v>
      </c>
      <c r="C133" s="73" t="s">
        <v>25</v>
      </c>
      <c r="D133" s="74" t="s">
        <v>26</v>
      </c>
    </row>
    <row r="134" spans="2:7" ht="15.75" x14ac:dyDescent="0.25">
      <c r="B134" s="51" t="str">
        <f>+$C$41</f>
        <v>Abril</v>
      </c>
      <c r="C134" s="28">
        <f>+B107+B113</f>
        <v>2227</v>
      </c>
      <c r="D134" s="29">
        <v>0.49</v>
      </c>
    </row>
    <row r="135" spans="2:7" ht="15.75" x14ac:dyDescent="0.25">
      <c r="B135" s="51" t="str">
        <f>+$C$42</f>
        <v>Mayo</v>
      </c>
      <c r="C135" s="28">
        <f>+C107+C113</f>
        <v>680</v>
      </c>
      <c r="D135" s="29">
        <v>0.42</v>
      </c>
    </row>
    <row r="136" spans="2:7" ht="15.75" x14ac:dyDescent="0.25">
      <c r="B136" s="51" t="str">
        <f>+$C$43</f>
        <v>Junio</v>
      </c>
      <c r="C136" s="28">
        <f>+D107+D113</f>
        <v>346</v>
      </c>
      <c r="D136" s="29">
        <v>0.1</v>
      </c>
    </row>
    <row r="137" spans="2:7" x14ac:dyDescent="0.25">
      <c r="B137" s="6" t="s">
        <v>23</v>
      </c>
      <c r="C137" s="75">
        <f>SUM(C134:C136)</f>
        <v>3253</v>
      </c>
      <c r="D137" s="76">
        <v>0.35</v>
      </c>
    </row>
    <row r="138" spans="2:7" ht="23.25" x14ac:dyDescent="0.35">
      <c r="B138" s="7" t="s">
        <v>46</v>
      </c>
      <c r="G138" s="6"/>
    </row>
    <row r="139" spans="2:7" x14ac:dyDescent="0.25">
      <c r="C139" s="31" t="str">
        <f>+B134</f>
        <v>Abril</v>
      </c>
      <c r="G139" s="6"/>
    </row>
    <row r="140" spans="2:7" ht="15.75" x14ac:dyDescent="0.25">
      <c r="B140" s="69" t="s">
        <v>45</v>
      </c>
      <c r="G140" s="6"/>
    </row>
    <row r="141" spans="2:7" ht="15.75" x14ac:dyDescent="0.25">
      <c r="B141" s="64" t="s">
        <v>44</v>
      </c>
      <c r="G141" s="6"/>
    </row>
    <row r="142" spans="2:7" x14ac:dyDescent="0.25">
      <c r="B142" s="32" t="s">
        <v>28</v>
      </c>
      <c r="C142" s="32" t="s">
        <v>11</v>
      </c>
      <c r="G142" s="6"/>
    </row>
    <row r="143" spans="2:7" x14ac:dyDescent="0.25">
      <c r="B143" s="23" t="s">
        <v>30</v>
      </c>
      <c r="C143" s="77">
        <v>11172</v>
      </c>
      <c r="G143" s="6"/>
    </row>
    <row r="144" spans="2:7" x14ac:dyDescent="0.25">
      <c r="B144" s="23" t="s">
        <v>31</v>
      </c>
      <c r="C144" s="77">
        <v>2970</v>
      </c>
      <c r="G144" s="6"/>
    </row>
    <row r="145" spans="2:11" x14ac:dyDescent="0.25">
      <c r="B145" s="23" t="s">
        <v>32</v>
      </c>
      <c r="C145" s="77">
        <v>99</v>
      </c>
      <c r="G145" s="6"/>
    </row>
    <row r="146" spans="2:11" x14ac:dyDescent="0.25">
      <c r="B146" s="23" t="s">
        <v>29</v>
      </c>
      <c r="C146" s="77">
        <f>SUM(C143:C145)</f>
        <v>14241</v>
      </c>
      <c r="G146" s="6"/>
    </row>
    <row r="147" spans="2:11" x14ac:dyDescent="0.25">
      <c r="C147" s="31" t="str">
        <f>+B135</f>
        <v>Mayo</v>
      </c>
    </row>
    <row r="148" spans="2:11" ht="15.75" x14ac:dyDescent="0.25">
      <c r="B148" s="69" t="s">
        <v>45</v>
      </c>
    </row>
    <row r="149" spans="2:11" ht="15.75" x14ac:dyDescent="0.25">
      <c r="B149" s="64" t="s">
        <v>44</v>
      </c>
    </row>
    <row r="150" spans="2:11" x14ac:dyDescent="0.25">
      <c r="B150" s="32" t="s">
        <v>28</v>
      </c>
      <c r="C150" s="32" t="s">
        <v>11</v>
      </c>
    </row>
    <row r="151" spans="2:11" x14ac:dyDescent="0.25">
      <c r="B151" s="23" t="s">
        <v>30</v>
      </c>
      <c r="C151" s="77">
        <v>2544</v>
      </c>
    </row>
    <row r="152" spans="2:11" x14ac:dyDescent="0.25">
      <c r="B152" s="23" t="s">
        <v>31</v>
      </c>
      <c r="C152" s="77">
        <v>658</v>
      </c>
    </row>
    <row r="153" spans="2:11" x14ac:dyDescent="0.25">
      <c r="B153" s="23" t="s">
        <v>32</v>
      </c>
      <c r="C153" s="77">
        <v>31</v>
      </c>
    </row>
    <row r="154" spans="2:11" x14ac:dyDescent="0.25">
      <c r="B154" s="23" t="s">
        <v>29</v>
      </c>
      <c r="C154" s="77">
        <f>SUM(C151:C153)</f>
        <v>3233</v>
      </c>
    </row>
    <row r="155" spans="2:11" x14ac:dyDescent="0.25">
      <c r="C155" s="31" t="str">
        <f>+B136</f>
        <v>Junio</v>
      </c>
    </row>
    <row r="156" spans="2:11" ht="15.75" x14ac:dyDescent="0.25">
      <c r="B156" s="69" t="s">
        <v>45</v>
      </c>
    </row>
    <row r="157" spans="2:11" ht="15.75" x14ac:dyDescent="0.25">
      <c r="B157" s="64" t="s">
        <v>44</v>
      </c>
    </row>
    <row r="158" spans="2:11" x14ac:dyDescent="0.25">
      <c r="B158" s="32" t="s">
        <v>28</v>
      </c>
      <c r="C158" s="32" t="s">
        <v>11</v>
      </c>
    </row>
    <row r="159" spans="2:11" x14ac:dyDescent="0.25">
      <c r="B159" s="23" t="s">
        <v>30</v>
      </c>
      <c r="C159" s="77">
        <v>854</v>
      </c>
    </row>
    <row r="160" spans="2:11" x14ac:dyDescent="0.25">
      <c r="B160" s="23" t="s">
        <v>31</v>
      </c>
      <c r="C160" s="77">
        <v>290</v>
      </c>
      <c r="K160" s="1"/>
    </row>
    <row r="161" spans="2:11" x14ac:dyDescent="0.25">
      <c r="B161" s="23" t="s">
        <v>32</v>
      </c>
      <c r="C161" s="77">
        <v>8</v>
      </c>
      <c r="K161" s="1"/>
    </row>
    <row r="162" spans="2:11" x14ac:dyDescent="0.25">
      <c r="B162" s="23" t="s">
        <v>29</v>
      </c>
      <c r="C162" s="77">
        <f>SUM(C159:C161)</f>
        <v>1152</v>
      </c>
      <c r="J162" s="12"/>
      <c r="K162" s="1"/>
    </row>
    <row r="163" spans="2:11" ht="15.75" x14ac:dyDescent="0.25">
      <c r="B163" s="78" t="str">
        <f>+B90</f>
        <v>Resumen del trimestre abril-junio 2025</v>
      </c>
      <c r="C163" s="64"/>
      <c r="K163" s="1"/>
    </row>
    <row r="164" spans="2:11" x14ac:dyDescent="0.25">
      <c r="B164" s="32" t="s">
        <v>28</v>
      </c>
      <c r="C164" s="32" t="s">
        <v>11</v>
      </c>
      <c r="K164" s="1"/>
    </row>
    <row r="165" spans="2:11" x14ac:dyDescent="0.25">
      <c r="B165" s="23" t="s">
        <v>30</v>
      </c>
      <c r="C165" s="33">
        <f>+C143+C151+C159</f>
        <v>14570</v>
      </c>
      <c r="K165" s="1"/>
    </row>
    <row r="166" spans="2:11" x14ac:dyDescent="0.25">
      <c r="B166" s="23" t="s">
        <v>31</v>
      </c>
      <c r="C166" s="33">
        <f>+C144+C152+C160</f>
        <v>3918</v>
      </c>
      <c r="K166" s="1"/>
    </row>
    <row r="167" spans="2:11" x14ac:dyDescent="0.25">
      <c r="B167" s="23" t="s">
        <v>32</v>
      </c>
      <c r="C167" s="33">
        <f>+C161+C153+C145</f>
        <v>138</v>
      </c>
      <c r="K167" s="1"/>
    </row>
    <row r="168" spans="2:11" x14ac:dyDescent="0.25">
      <c r="B168" s="23" t="s">
        <v>29</v>
      </c>
      <c r="C168" s="79">
        <f>SUM(C165:C167)</f>
        <v>18626</v>
      </c>
      <c r="K168" s="1"/>
    </row>
    <row r="169" spans="2:11" x14ac:dyDescent="0.25">
      <c r="K169" s="1"/>
    </row>
    <row r="170" spans="2:11" x14ac:dyDescent="0.25">
      <c r="K170" s="1"/>
    </row>
    <row r="171" spans="2:11" x14ac:dyDescent="0.25">
      <c r="K171" s="1"/>
    </row>
    <row r="172" spans="2:11" x14ac:dyDescent="0.25">
      <c r="K172" s="1"/>
    </row>
    <row r="173" spans="2:11" x14ac:dyDescent="0.25">
      <c r="K173" s="1"/>
    </row>
    <row r="174" spans="2:11" x14ac:dyDescent="0.25">
      <c r="K174" s="1"/>
    </row>
    <row r="175" spans="2:11" x14ac:dyDescent="0.25">
      <c r="K175" s="1"/>
    </row>
    <row r="197" spans="3:3" x14ac:dyDescent="0.25">
      <c r="C197" s="80"/>
    </row>
    <row r="198" spans="3:3" x14ac:dyDescent="0.25">
      <c r="C198" s="80"/>
    </row>
  </sheetData>
  <sortState xmlns:xlrd2="http://schemas.microsoft.com/office/spreadsheetml/2017/richdata2" ref="B117:C129">
    <sortCondition descending="1" ref="C117:C129"/>
  </sortState>
  <mergeCells count="27">
    <mergeCell ref="A108:F108"/>
    <mergeCell ref="H6:H7"/>
    <mergeCell ref="B6:B7"/>
    <mergeCell ref="C6:C7"/>
    <mergeCell ref="D6:D7"/>
    <mergeCell ref="E6:F6"/>
    <mergeCell ref="G6:G7"/>
    <mergeCell ref="A58:C58"/>
    <mergeCell ref="C46:H46"/>
    <mergeCell ref="C39:G39"/>
    <mergeCell ref="B101:D101"/>
    <mergeCell ref="B102:D102"/>
    <mergeCell ref="B15:C15"/>
    <mergeCell ref="B17:B18"/>
    <mergeCell ref="C17:C18"/>
    <mergeCell ref="D17:D18"/>
    <mergeCell ref="E17:F17"/>
    <mergeCell ref="B38:C38"/>
    <mergeCell ref="G17:G18"/>
    <mergeCell ref="H17:H18"/>
    <mergeCell ref="B28:C28"/>
    <mergeCell ref="B30:B31"/>
    <mergeCell ref="C30:C31"/>
    <mergeCell ref="D30:D31"/>
    <mergeCell ref="E30:F30"/>
    <mergeCell ref="G30:G31"/>
    <mergeCell ref="H30:H31"/>
  </mergeCells>
  <phoneticPr fontId="4" type="noConversion"/>
  <pageMargins left="0.70866141732283472" right="0.70866141732283472" top="0.74803149606299213" bottom="0.74803149606299213" header="0.31496062992125984" footer="0.31496062992125984"/>
  <pageSetup scale="50" orientation="portrait" horizontalDpi="0" verticalDpi="0" r:id="rId1"/>
  <rowBreaks count="1" manualBreakCount="1">
    <brk id="201" max="14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A9D5A4-53B3-4517-853D-8F66CCB8290B}">
  <dimension ref="A1:K168"/>
  <sheetViews>
    <sheetView workbookViewId="0">
      <selection activeCell="I7" sqref="I7"/>
    </sheetView>
  </sheetViews>
  <sheetFormatPr baseColWidth="10" defaultRowHeight="15" x14ac:dyDescent="0.25"/>
  <cols>
    <col min="1" max="1" width="18" customWidth="1"/>
    <col min="2" max="2" width="26.7109375" customWidth="1"/>
    <col min="3" max="3" width="14.5703125" customWidth="1"/>
    <col min="4" max="4" width="10.42578125" customWidth="1"/>
    <col min="5" max="5" width="9.28515625" customWidth="1"/>
    <col min="6" max="6" width="20.7109375" customWidth="1"/>
    <col min="7" max="7" width="16.5703125" customWidth="1"/>
    <col min="8" max="8" width="13.28515625" customWidth="1"/>
  </cols>
  <sheetData>
    <row r="1" spans="1:7" x14ac:dyDescent="0.25">
      <c r="B1" t="s">
        <v>103</v>
      </c>
    </row>
    <row r="2" spans="1:7" x14ac:dyDescent="0.25">
      <c r="A2" t="s">
        <v>9</v>
      </c>
    </row>
    <row r="3" spans="1:7" x14ac:dyDescent="0.25">
      <c r="A3" s="12" t="s">
        <v>0</v>
      </c>
      <c r="B3" s="12"/>
      <c r="C3" s="12"/>
      <c r="D3" s="12"/>
      <c r="E3" s="12"/>
      <c r="F3" s="12"/>
    </row>
    <row r="4" spans="1:7" s="12" customFormat="1" ht="20.25" customHeight="1" x14ac:dyDescent="0.25">
      <c r="C4" s="19" t="s">
        <v>55</v>
      </c>
      <c r="D4" s="8"/>
    </row>
    <row r="5" spans="1:7" ht="15" customHeight="1" x14ac:dyDescent="0.25">
      <c r="A5" s="85" t="s">
        <v>1</v>
      </c>
      <c r="B5" s="85" t="s">
        <v>2</v>
      </c>
      <c r="C5" s="84" t="s">
        <v>3</v>
      </c>
      <c r="D5" s="81" t="s">
        <v>4</v>
      </c>
      <c r="E5" s="81"/>
      <c r="F5" s="84" t="s">
        <v>5</v>
      </c>
      <c r="G5" s="85" t="s">
        <v>6</v>
      </c>
    </row>
    <row r="6" spans="1:7" x14ac:dyDescent="0.25">
      <c r="A6" s="85"/>
      <c r="B6" s="85"/>
      <c r="C6" s="84"/>
      <c r="D6" s="14" t="s">
        <v>7</v>
      </c>
      <c r="E6" s="14" t="s">
        <v>8</v>
      </c>
      <c r="F6" s="84"/>
      <c r="G6" s="85"/>
    </row>
    <row r="7" spans="1:7" ht="60" x14ac:dyDescent="0.25">
      <c r="A7" s="17">
        <v>1</v>
      </c>
      <c r="B7" s="18" t="s">
        <v>56</v>
      </c>
      <c r="C7" s="17">
        <v>74</v>
      </c>
      <c r="D7" s="16">
        <v>43</v>
      </c>
      <c r="E7" s="16">
        <v>31</v>
      </c>
      <c r="F7" s="18" t="s">
        <v>57</v>
      </c>
      <c r="G7" s="41" t="s">
        <v>58</v>
      </c>
    </row>
    <row r="8" spans="1:7" ht="63" customHeight="1" x14ac:dyDescent="0.25">
      <c r="A8" s="17">
        <v>2</v>
      </c>
      <c r="B8" s="18" t="s">
        <v>59</v>
      </c>
      <c r="C8" s="17">
        <v>27</v>
      </c>
      <c r="D8" s="16">
        <v>19</v>
      </c>
      <c r="E8" s="16">
        <v>8</v>
      </c>
      <c r="F8" s="18" t="s">
        <v>60</v>
      </c>
      <c r="G8" s="41" t="s">
        <v>61</v>
      </c>
    </row>
    <row r="9" spans="1:7" ht="75" customHeight="1" x14ac:dyDescent="0.25">
      <c r="A9" s="17">
        <v>3</v>
      </c>
      <c r="B9" s="18" t="s">
        <v>62</v>
      </c>
      <c r="C9" s="17">
        <v>147</v>
      </c>
      <c r="D9" s="16">
        <v>78</v>
      </c>
      <c r="E9" s="16">
        <v>69</v>
      </c>
      <c r="F9" s="18" t="s">
        <v>63</v>
      </c>
      <c r="G9" s="41" t="s">
        <v>64</v>
      </c>
    </row>
    <row r="10" spans="1:7" ht="60" customHeight="1" x14ac:dyDescent="0.25">
      <c r="A10" s="17">
        <v>4</v>
      </c>
      <c r="B10" s="18" t="s">
        <v>65</v>
      </c>
      <c r="C10" s="17">
        <v>127</v>
      </c>
      <c r="D10" s="16">
        <v>78</v>
      </c>
      <c r="E10" s="16">
        <v>49</v>
      </c>
      <c r="F10" s="18" t="s">
        <v>66</v>
      </c>
      <c r="G10" s="41"/>
    </row>
    <row r="11" spans="1:7" ht="33.75" customHeight="1" x14ac:dyDescent="0.25">
      <c r="A11" s="83" t="s">
        <v>68</v>
      </c>
      <c r="B11" s="83"/>
      <c r="C11" s="14">
        <f>SUM(C7:C10)</f>
        <v>375</v>
      </c>
      <c r="D11" s="14">
        <f>SUM(D7:D10)</f>
        <v>218</v>
      </c>
      <c r="E11" s="14">
        <f>SUM(E7:E10)</f>
        <v>157</v>
      </c>
    </row>
    <row r="12" spans="1:7" x14ac:dyDescent="0.25">
      <c r="C12" s="20" t="s">
        <v>67</v>
      </c>
    </row>
    <row r="13" spans="1:7" ht="15" customHeight="1" x14ac:dyDescent="0.25">
      <c r="A13" s="85" t="s">
        <v>1</v>
      </c>
      <c r="B13" s="85" t="s">
        <v>2</v>
      </c>
      <c r="C13" s="84" t="s">
        <v>3</v>
      </c>
      <c r="D13" s="81" t="s">
        <v>4</v>
      </c>
      <c r="E13" s="82"/>
      <c r="F13" s="84" t="s">
        <v>5</v>
      </c>
      <c r="G13" s="85" t="s">
        <v>6</v>
      </c>
    </row>
    <row r="14" spans="1:7" x14ac:dyDescent="0.25">
      <c r="A14" s="85"/>
      <c r="B14" s="85"/>
      <c r="C14" s="85"/>
      <c r="D14" s="14" t="s">
        <v>7</v>
      </c>
      <c r="E14" s="14" t="s">
        <v>8</v>
      </c>
      <c r="F14" s="84"/>
      <c r="G14" s="85"/>
    </row>
    <row r="15" spans="1:7" ht="33" customHeight="1" x14ac:dyDescent="0.25">
      <c r="A15" s="17">
        <v>1</v>
      </c>
      <c r="B15" s="18" t="s">
        <v>70</v>
      </c>
      <c r="C15" s="17">
        <v>84</v>
      </c>
      <c r="D15" s="16">
        <v>53</v>
      </c>
      <c r="E15" s="16">
        <v>31</v>
      </c>
      <c r="F15" s="18" t="s">
        <v>71</v>
      </c>
      <c r="G15" s="41" t="s">
        <v>72</v>
      </c>
    </row>
    <row r="16" spans="1:7" ht="44.25" customHeight="1" x14ac:dyDescent="0.25">
      <c r="A16" s="17">
        <v>2</v>
      </c>
      <c r="B16" s="18" t="s">
        <v>73</v>
      </c>
      <c r="C16" s="17">
        <v>49</v>
      </c>
      <c r="D16" s="16">
        <v>38</v>
      </c>
      <c r="E16" s="16">
        <v>11</v>
      </c>
      <c r="F16" s="18" t="s">
        <v>74</v>
      </c>
      <c r="G16" s="41" t="s">
        <v>75</v>
      </c>
    </row>
    <row r="17" spans="1:7" ht="44.25" customHeight="1" x14ac:dyDescent="0.25">
      <c r="A17" s="17">
        <v>3</v>
      </c>
      <c r="B17" s="18" t="s">
        <v>76</v>
      </c>
      <c r="C17" s="17">
        <v>22</v>
      </c>
      <c r="D17" s="16">
        <v>14</v>
      </c>
      <c r="E17" s="16">
        <v>8</v>
      </c>
      <c r="F17" s="18" t="s">
        <v>77</v>
      </c>
      <c r="G17" s="41" t="s">
        <v>78</v>
      </c>
    </row>
    <row r="18" spans="1:7" ht="45.75" customHeight="1" x14ac:dyDescent="0.25">
      <c r="A18" s="17">
        <v>4</v>
      </c>
      <c r="B18" s="18" t="s">
        <v>79</v>
      </c>
      <c r="C18" s="17">
        <v>84</v>
      </c>
      <c r="D18" s="16">
        <v>37</v>
      </c>
      <c r="E18" s="16">
        <v>47</v>
      </c>
      <c r="F18" s="18" t="s">
        <v>80</v>
      </c>
      <c r="G18" s="41" t="s">
        <v>81</v>
      </c>
    </row>
    <row r="19" spans="1:7" ht="30.75" customHeight="1" x14ac:dyDescent="0.25">
      <c r="A19" s="83" t="s">
        <v>69</v>
      </c>
      <c r="B19" s="83"/>
      <c r="C19" s="14">
        <f>SUM(C15:C18)</f>
        <v>239</v>
      </c>
      <c r="D19" s="14">
        <f>SUM(D15:D18)</f>
        <v>142</v>
      </c>
      <c r="E19" s="14">
        <f>SUM(E15:E18)</f>
        <v>97</v>
      </c>
    </row>
    <row r="20" spans="1:7" x14ac:dyDescent="0.25">
      <c r="C20" s="20" t="s">
        <v>99</v>
      </c>
    </row>
    <row r="21" spans="1:7" x14ac:dyDescent="0.25">
      <c r="A21" s="85" t="s">
        <v>1</v>
      </c>
      <c r="B21" s="85" t="s">
        <v>2</v>
      </c>
      <c r="C21" s="84" t="s">
        <v>3</v>
      </c>
      <c r="D21" s="81" t="s">
        <v>4</v>
      </c>
      <c r="E21" s="82"/>
      <c r="F21" s="84" t="s">
        <v>5</v>
      </c>
      <c r="G21" s="85" t="s">
        <v>6</v>
      </c>
    </row>
    <row r="22" spans="1:7" x14ac:dyDescent="0.25">
      <c r="A22" s="85"/>
      <c r="B22" s="85"/>
      <c r="C22" s="85"/>
      <c r="D22" s="14" t="s">
        <v>7</v>
      </c>
      <c r="E22" s="14" t="s">
        <v>8</v>
      </c>
      <c r="F22" s="85"/>
      <c r="G22" s="85"/>
    </row>
    <row r="23" spans="1:7" ht="32.25" customHeight="1" x14ac:dyDescent="0.25">
      <c r="A23" s="17">
        <v>1</v>
      </c>
      <c r="B23" s="18" t="s">
        <v>83</v>
      </c>
      <c r="C23" s="16">
        <v>39</v>
      </c>
      <c r="D23" s="16">
        <v>3</v>
      </c>
      <c r="E23" s="16">
        <v>36</v>
      </c>
      <c r="F23" s="18" t="s">
        <v>84</v>
      </c>
      <c r="G23" s="41" t="s">
        <v>85</v>
      </c>
    </row>
    <row r="24" spans="1:7" ht="32.25" customHeight="1" x14ac:dyDescent="0.25">
      <c r="A24" s="17">
        <v>2</v>
      </c>
      <c r="B24" s="18" t="s">
        <v>86</v>
      </c>
      <c r="C24" s="17">
        <v>26</v>
      </c>
      <c r="D24" s="16">
        <v>12</v>
      </c>
      <c r="E24" s="16">
        <v>14</v>
      </c>
      <c r="F24" s="18" t="s">
        <v>84</v>
      </c>
      <c r="G24" s="41" t="s">
        <v>87</v>
      </c>
    </row>
    <row r="25" spans="1:7" ht="32.25" customHeight="1" x14ac:dyDescent="0.25">
      <c r="A25" s="17">
        <v>3</v>
      </c>
      <c r="B25" s="18" t="s">
        <v>88</v>
      </c>
      <c r="C25" s="17">
        <v>24</v>
      </c>
      <c r="D25" s="16">
        <v>7</v>
      </c>
      <c r="E25" s="16">
        <v>17</v>
      </c>
      <c r="F25" s="18" t="s">
        <v>89</v>
      </c>
      <c r="G25" s="41" t="s">
        <v>90</v>
      </c>
    </row>
    <row r="26" spans="1:7" ht="32.25" customHeight="1" x14ac:dyDescent="0.25">
      <c r="A26" s="17">
        <v>4</v>
      </c>
      <c r="B26" s="18" t="s">
        <v>91</v>
      </c>
      <c r="C26" s="17">
        <v>36</v>
      </c>
      <c r="D26" s="16">
        <v>17</v>
      </c>
      <c r="E26" s="16">
        <v>19</v>
      </c>
      <c r="F26" s="18" t="s">
        <v>92</v>
      </c>
      <c r="G26" s="41" t="s">
        <v>93</v>
      </c>
    </row>
    <row r="27" spans="1:7" ht="32.25" customHeight="1" x14ac:dyDescent="0.25">
      <c r="A27" s="17">
        <v>5</v>
      </c>
      <c r="B27" s="18" t="s">
        <v>94</v>
      </c>
      <c r="C27" s="17">
        <v>39</v>
      </c>
      <c r="D27" s="16">
        <v>3</v>
      </c>
      <c r="E27" s="16">
        <v>36</v>
      </c>
      <c r="F27" s="18" t="s">
        <v>95</v>
      </c>
      <c r="G27" s="41" t="s">
        <v>96</v>
      </c>
    </row>
    <row r="28" spans="1:7" ht="32.25" customHeight="1" x14ac:dyDescent="0.25">
      <c r="A28" s="17">
        <v>6</v>
      </c>
      <c r="B28" s="18" t="s">
        <v>97</v>
      </c>
      <c r="C28" s="17">
        <v>35</v>
      </c>
      <c r="D28" s="16">
        <v>17</v>
      </c>
      <c r="E28" s="16">
        <v>18</v>
      </c>
      <c r="F28" s="18" t="s">
        <v>95</v>
      </c>
      <c r="G28" s="41" t="s">
        <v>98</v>
      </c>
    </row>
    <row r="29" spans="1:7" ht="29.25" customHeight="1" x14ac:dyDescent="0.25">
      <c r="A29" s="83" t="s">
        <v>82</v>
      </c>
      <c r="B29" s="83"/>
      <c r="C29" s="14">
        <f>SUM(C23:C28)</f>
        <v>199</v>
      </c>
      <c r="D29" s="14">
        <f>SUM(D23:D28)</f>
        <v>59</v>
      </c>
      <c r="E29" s="14">
        <f>SUM(E23:E28)</f>
        <v>140</v>
      </c>
    </row>
    <row r="30" spans="1:7" x14ac:dyDescent="0.25">
      <c r="A30" s="82" t="s">
        <v>104</v>
      </c>
      <c r="B30" s="82"/>
      <c r="C30" s="82"/>
      <c r="D30" s="82"/>
      <c r="E30" s="82"/>
    </row>
    <row r="32" spans="1:7" ht="28.5" customHeight="1" x14ac:dyDescent="0.25">
      <c r="A32" s="12" t="s">
        <v>10</v>
      </c>
      <c r="B32" s="42" t="s">
        <v>12</v>
      </c>
      <c r="C32" s="42" t="s">
        <v>39</v>
      </c>
      <c r="D32" s="14" t="s">
        <v>13</v>
      </c>
      <c r="E32" s="14" t="s">
        <v>14</v>
      </c>
    </row>
    <row r="33" spans="1:7" x14ac:dyDescent="0.25">
      <c r="A33" t="s">
        <v>100</v>
      </c>
      <c r="B33" s="6">
        <v>4</v>
      </c>
      <c r="C33" s="14">
        <f>+C11</f>
        <v>375</v>
      </c>
      <c r="D33" s="14">
        <f>+D11</f>
        <v>218</v>
      </c>
      <c r="E33" s="14">
        <v>157</v>
      </c>
    </row>
    <row r="34" spans="1:7" x14ac:dyDescent="0.25">
      <c r="A34" t="s">
        <v>101</v>
      </c>
      <c r="B34" s="6">
        <v>4</v>
      </c>
      <c r="C34" s="14">
        <f>+C19</f>
        <v>239</v>
      </c>
      <c r="D34" s="14">
        <f>+D19</f>
        <v>142</v>
      </c>
      <c r="E34" s="14">
        <f>+E19</f>
        <v>97</v>
      </c>
    </row>
    <row r="35" spans="1:7" x14ac:dyDescent="0.25">
      <c r="A35" t="s">
        <v>102</v>
      </c>
      <c r="B35" s="6">
        <v>6</v>
      </c>
      <c r="C35" s="14">
        <f>+C29</f>
        <v>199</v>
      </c>
      <c r="D35" s="14">
        <f>+D29</f>
        <v>59</v>
      </c>
      <c r="E35" s="14">
        <f>+E29</f>
        <v>140</v>
      </c>
    </row>
    <row r="36" spans="1:7" x14ac:dyDescent="0.25">
      <c r="A36" t="s">
        <v>15</v>
      </c>
      <c r="B36" s="6">
        <f>SUM(B33:B35)</f>
        <v>14</v>
      </c>
      <c r="C36" s="6">
        <f>SUM(C33:C35)</f>
        <v>813</v>
      </c>
      <c r="D36" s="6">
        <f>SUM(D33:D35)</f>
        <v>419</v>
      </c>
      <c r="E36" s="6">
        <f>SUM(E33:E35)</f>
        <v>394</v>
      </c>
      <c r="F36" s="6"/>
      <c r="G36" s="6"/>
    </row>
    <row r="37" spans="1:7" x14ac:dyDescent="0.25">
      <c r="A37" t="s">
        <v>16</v>
      </c>
    </row>
    <row r="38" spans="1:7" ht="18" customHeight="1" x14ac:dyDescent="0.25">
      <c r="A38" s="82" t="str">
        <f>+$A$30</f>
        <v>Resumen del trimestre abril-junio 2024</v>
      </c>
      <c r="B38" s="82"/>
      <c r="C38" s="82"/>
      <c r="D38" s="82"/>
      <c r="E38" s="82"/>
      <c r="F38" s="82"/>
    </row>
    <row r="39" spans="1:7" ht="45" x14ac:dyDescent="0.25">
      <c r="A39" s="15" t="s">
        <v>10</v>
      </c>
      <c r="B39" s="15" t="s">
        <v>36</v>
      </c>
      <c r="C39" s="15" t="s">
        <v>17</v>
      </c>
      <c r="D39" s="15" t="s">
        <v>18</v>
      </c>
      <c r="E39" s="46" t="s">
        <v>119</v>
      </c>
    </row>
    <row r="40" spans="1:7" x14ac:dyDescent="0.25">
      <c r="A40" s="15" t="str">
        <f>+$A$33</f>
        <v>Abril</v>
      </c>
      <c r="B40" s="15">
        <v>2</v>
      </c>
      <c r="C40" s="15">
        <v>0</v>
      </c>
      <c r="D40" s="15"/>
      <c r="E40" s="15"/>
    </row>
    <row r="41" spans="1:7" x14ac:dyDescent="0.25">
      <c r="A41" s="15" t="str">
        <f>+$A$34</f>
        <v>Mayo</v>
      </c>
      <c r="B41" s="15">
        <v>1</v>
      </c>
      <c r="C41" s="15"/>
      <c r="D41" s="15">
        <v>1</v>
      </c>
      <c r="E41" s="15"/>
    </row>
    <row r="42" spans="1:7" x14ac:dyDescent="0.25">
      <c r="A42" s="15" t="str">
        <f>+$A$35</f>
        <v>Junio</v>
      </c>
      <c r="B42" s="15">
        <v>0</v>
      </c>
      <c r="C42" s="15"/>
      <c r="D42" s="15"/>
      <c r="E42" s="15">
        <v>1</v>
      </c>
    </row>
    <row r="43" spans="1:7" x14ac:dyDescent="0.25">
      <c r="A43" t="s">
        <v>15</v>
      </c>
      <c r="B43" s="6">
        <f>SUM(B40:B42)</f>
        <v>3</v>
      </c>
      <c r="C43" s="6">
        <f>SUM(C40:C42)</f>
        <v>0</v>
      </c>
      <c r="D43" s="6">
        <f>SUM(D40:D42)</f>
        <v>1</v>
      </c>
      <c r="E43" s="6">
        <f>SUM(E40:E42)</f>
        <v>1</v>
      </c>
    </row>
    <row r="44" spans="1:7" x14ac:dyDescent="0.25">
      <c r="A44" s="12" t="s">
        <v>38</v>
      </c>
      <c r="B44" s="12"/>
      <c r="C44" s="12"/>
      <c r="D44" s="12"/>
    </row>
    <row r="45" spans="1:7" x14ac:dyDescent="0.25">
      <c r="A45" s="15" t="s">
        <v>10</v>
      </c>
      <c r="B45" s="15" t="s">
        <v>11</v>
      </c>
    </row>
    <row r="46" spans="1:7" x14ac:dyDescent="0.25">
      <c r="A46" s="15" t="str">
        <f>+$A$33</f>
        <v>Abril</v>
      </c>
      <c r="B46" s="15">
        <v>5</v>
      </c>
    </row>
    <row r="47" spans="1:7" x14ac:dyDescent="0.25">
      <c r="A47" s="15" t="str">
        <f>+$A$34</f>
        <v>Mayo</v>
      </c>
      <c r="B47" s="15">
        <v>9</v>
      </c>
    </row>
    <row r="48" spans="1:7" x14ac:dyDescent="0.25">
      <c r="A48" s="15" t="str">
        <f>+$A$35</f>
        <v>Junio</v>
      </c>
      <c r="B48" s="15">
        <v>10</v>
      </c>
    </row>
    <row r="49" spans="1:2" x14ac:dyDescent="0.25">
      <c r="A49" s="5" t="s">
        <v>40</v>
      </c>
      <c r="B49" s="6">
        <f>SUM(B46:B48)</f>
        <v>24</v>
      </c>
    </row>
    <row r="50" spans="1:2" x14ac:dyDescent="0.25">
      <c r="A50" t="s">
        <v>34</v>
      </c>
    </row>
    <row r="51" spans="1:2" x14ac:dyDescent="0.25">
      <c r="A51" s="24">
        <v>45383</v>
      </c>
    </row>
    <row r="52" spans="1:2" x14ac:dyDescent="0.25">
      <c r="A52" s="43" t="s">
        <v>19</v>
      </c>
      <c r="B52" s="43" t="s">
        <v>11</v>
      </c>
    </row>
    <row r="53" spans="1:2" x14ac:dyDescent="0.25">
      <c r="A53" s="23" t="s">
        <v>41</v>
      </c>
      <c r="B53" s="43">
        <v>0</v>
      </c>
    </row>
    <row r="54" spans="1:2" ht="30" x14ac:dyDescent="0.25">
      <c r="A54" s="42" t="s">
        <v>42</v>
      </c>
      <c r="B54" s="43">
        <v>2</v>
      </c>
    </row>
    <row r="55" spans="1:2" ht="30" x14ac:dyDescent="0.25">
      <c r="A55" s="42" t="s">
        <v>20</v>
      </c>
      <c r="B55" s="43">
        <v>0</v>
      </c>
    </row>
    <row r="56" spans="1:2" ht="30" x14ac:dyDescent="0.25">
      <c r="A56" s="21" t="s">
        <v>21</v>
      </c>
      <c r="B56" s="43">
        <v>6</v>
      </c>
    </row>
    <row r="57" spans="1:2" ht="30" x14ac:dyDescent="0.25">
      <c r="A57" s="21" t="s">
        <v>43</v>
      </c>
      <c r="B57" s="43">
        <v>19</v>
      </c>
    </row>
    <row r="58" spans="1:2" x14ac:dyDescent="0.25">
      <c r="A58" s="21" t="s">
        <v>52</v>
      </c>
      <c r="B58" s="43">
        <v>0</v>
      </c>
    </row>
    <row r="59" spans="1:2" x14ac:dyDescent="0.25">
      <c r="A59" s="21" t="s">
        <v>51</v>
      </c>
      <c r="B59" s="43">
        <v>0</v>
      </c>
    </row>
    <row r="60" spans="1:2" x14ac:dyDescent="0.25">
      <c r="A60" s="44" t="s">
        <v>15</v>
      </c>
      <c r="B60" s="44">
        <f>SUM(B53:B59)</f>
        <v>27</v>
      </c>
    </row>
    <row r="61" spans="1:2" x14ac:dyDescent="0.25">
      <c r="A61" s="24">
        <v>45413</v>
      </c>
    </row>
    <row r="62" spans="1:2" x14ac:dyDescent="0.25">
      <c r="A62" s="43" t="s">
        <v>19</v>
      </c>
      <c r="B62" s="43" t="s">
        <v>11</v>
      </c>
    </row>
    <row r="63" spans="1:2" x14ac:dyDescent="0.25">
      <c r="A63" s="23" t="s">
        <v>41</v>
      </c>
      <c r="B63" s="43">
        <v>5</v>
      </c>
    </row>
    <row r="64" spans="1:2" ht="30" x14ac:dyDescent="0.25">
      <c r="A64" s="42" t="s">
        <v>42</v>
      </c>
      <c r="B64" s="43">
        <v>1</v>
      </c>
    </row>
    <row r="65" spans="1:6" ht="30" x14ac:dyDescent="0.25">
      <c r="A65" s="42" t="s">
        <v>20</v>
      </c>
      <c r="B65" s="43">
        <v>0</v>
      </c>
    </row>
    <row r="66" spans="1:6" ht="30" x14ac:dyDescent="0.25">
      <c r="A66" s="21" t="s">
        <v>21</v>
      </c>
      <c r="B66" s="43">
        <v>0</v>
      </c>
    </row>
    <row r="67" spans="1:6" ht="30" x14ac:dyDescent="0.25">
      <c r="A67" s="21" t="s">
        <v>43</v>
      </c>
      <c r="B67" s="43">
        <v>6</v>
      </c>
    </row>
    <row r="68" spans="1:6" x14ac:dyDescent="0.25">
      <c r="A68" s="21" t="s">
        <v>52</v>
      </c>
      <c r="B68" s="43">
        <v>0</v>
      </c>
    </row>
    <row r="69" spans="1:6" x14ac:dyDescent="0.25">
      <c r="A69" s="21" t="s">
        <v>51</v>
      </c>
      <c r="B69" s="43">
        <v>0</v>
      </c>
    </row>
    <row r="70" spans="1:6" x14ac:dyDescent="0.25">
      <c r="A70" s="44" t="s">
        <v>15</v>
      </c>
      <c r="B70" s="43">
        <f>SUM(B63:B69)</f>
        <v>12</v>
      </c>
    </row>
    <row r="71" spans="1:6" x14ac:dyDescent="0.25">
      <c r="A71" s="24">
        <v>45444</v>
      </c>
      <c r="B71" s="6"/>
    </row>
    <row r="72" spans="1:6" x14ac:dyDescent="0.25">
      <c r="A72" s="43" t="s">
        <v>19</v>
      </c>
      <c r="B72" s="43" t="s">
        <v>11</v>
      </c>
    </row>
    <row r="73" spans="1:6" x14ac:dyDescent="0.25">
      <c r="A73" s="23" t="s">
        <v>41</v>
      </c>
      <c r="B73" s="43">
        <v>24</v>
      </c>
    </row>
    <row r="74" spans="1:6" ht="30" x14ac:dyDescent="0.25">
      <c r="A74" s="42" t="s">
        <v>42</v>
      </c>
      <c r="B74" s="43">
        <v>218</v>
      </c>
    </row>
    <row r="75" spans="1:6" ht="30" x14ac:dyDescent="0.25">
      <c r="A75" s="42" t="s">
        <v>20</v>
      </c>
      <c r="B75" s="43">
        <v>0</v>
      </c>
      <c r="E75" s="10"/>
      <c r="F75" s="10"/>
    </row>
    <row r="76" spans="1:6" ht="30" x14ac:dyDescent="0.25">
      <c r="A76" s="21" t="s">
        <v>21</v>
      </c>
      <c r="B76" s="43">
        <v>8</v>
      </c>
    </row>
    <row r="77" spans="1:6" ht="30" x14ac:dyDescent="0.25">
      <c r="A77" s="21" t="s">
        <v>43</v>
      </c>
      <c r="B77" s="43">
        <v>22</v>
      </c>
    </row>
    <row r="78" spans="1:6" x14ac:dyDescent="0.25">
      <c r="A78" s="21" t="s">
        <v>52</v>
      </c>
      <c r="B78" s="43">
        <v>0</v>
      </c>
    </row>
    <row r="79" spans="1:6" x14ac:dyDescent="0.25">
      <c r="A79" s="21" t="s">
        <v>51</v>
      </c>
      <c r="B79" s="43">
        <v>0</v>
      </c>
    </row>
    <row r="80" spans="1:6" x14ac:dyDescent="0.25">
      <c r="A80" s="44" t="s">
        <v>15</v>
      </c>
      <c r="B80" s="43">
        <f>SUM(B73:B79)</f>
        <v>272</v>
      </c>
    </row>
    <row r="81" spans="1:7" x14ac:dyDescent="0.25">
      <c r="A81" t="s">
        <v>35</v>
      </c>
      <c r="B81" s="5"/>
      <c r="D81" s="5"/>
    </row>
    <row r="82" spans="1:7" x14ac:dyDescent="0.25">
      <c r="A82" s="5" t="str">
        <f>+$A$38</f>
        <v>Resumen del trimestre abril-junio 2024</v>
      </c>
      <c r="B82" s="5"/>
    </row>
    <row r="83" spans="1:7" x14ac:dyDescent="0.25">
      <c r="A83" s="43" t="s">
        <v>19</v>
      </c>
      <c r="B83" s="43" t="s">
        <v>11</v>
      </c>
    </row>
    <row r="84" spans="1:7" x14ac:dyDescent="0.25">
      <c r="A84" s="23" t="s">
        <v>41</v>
      </c>
      <c r="B84" s="43">
        <f>+B53+B63+B73</f>
        <v>29</v>
      </c>
    </row>
    <row r="85" spans="1:7" ht="30" x14ac:dyDescent="0.25">
      <c r="A85" s="42" t="s">
        <v>42</v>
      </c>
      <c r="B85" s="43">
        <f>+B54+B64+B74</f>
        <v>221</v>
      </c>
    </row>
    <row r="86" spans="1:7" ht="30" x14ac:dyDescent="0.25">
      <c r="A86" s="42" t="s">
        <v>20</v>
      </c>
      <c r="B86" s="43">
        <f>+B55+B65+B75</f>
        <v>0</v>
      </c>
    </row>
    <row r="87" spans="1:7" ht="30" x14ac:dyDescent="0.25">
      <c r="A87" s="21" t="s">
        <v>21</v>
      </c>
      <c r="B87" s="43">
        <f>+B56+B66+B76</f>
        <v>14</v>
      </c>
    </row>
    <row r="88" spans="1:7" ht="30" x14ac:dyDescent="0.25">
      <c r="A88" s="21" t="s">
        <v>43</v>
      </c>
      <c r="B88" s="43">
        <f>+B57+B67+B77</f>
        <v>47</v>
      </c>
    </row>
    <row r="89" spans="1:7" x14ac:dyDescent="0.25">
      <c r="A89" s="21" t="s">
        <v>52</v>
      </c>
      <c r="B89" s="43">
        <v>0</v>
      </c>
    </row>
    <row r="90" spans="1:7" x14ac:dyDescent="0.25">
      <c r="A90" s="21" t="s">
        <v>51</v>
      </c>
      <c r="B90" s="43">
        <v>0</v>
      </c>
    </row>
    <row r="91" spans="1:7" x14ac:dyDescent="0.25">
      <c r="A91" s="44" t="s">
        <v>15</v>
      </c>
      <c r="B91" s="43">
        <f>SUM(B84:B90)</f>
        <v>311</v>
      </c>
    </row>
    <row r="92" spans="1:7" x14ac:dyDescent="0.25">
      <c r="A92" t="s">
        <v>24</v>
      </c>
    </row>
    <row r="93" spans="1:7" x14ac:dyDescent="0.25">
      <c r="A93" s="91" t="s">
        <v>33</v>
      </c>
      <c r="B93" s="91"/>
      <c r="C93" s="91"/>
      <c r="D93" s="34"/>
    </row>
    <row r="94" spans="1:7" ht="0.75" customHeight="1" x14ac:dyDescent="0.25">
      <c r="A94" s="91"/>
      <c r="B94" s="91"/>
      <c r="C94" s="91"/>
      <c r="D94" s="5"/>
      <c r="F94" s="10"/>
      <c r="G94" s="10"/>
    </row>
    <row r="95" spans="1:7" x14ac:dyDescent="0.25">
      <c r="A95" s="5" t="str">
        <f>+$A$38</f>
        <v>Resumen del trimestre abril-junio 2024</v>
      </c>
      <c r="B95" s="5"/>
    </row>
    <row r="96" spans="1:7" x14ac:dyDescent="0.25">
      <c r="A96" s="23" t="s">
        <v>4</v>
      </c>
      <c r="B96" s="23" t="s">
        <v>11</v>
      </c>
      <c r="C96" s="23" t="s">
        <v>22</v>
      </c>
    </row>
    <row r="97" spans="1:11" ht="15" customHeight="1" x14ac:dyDescent="0.25">
      <c r="A97" s="23" t="s">
        <v>13</v>
      </c>
      <c r="B97" s="32">
        <v>958</v>
      </c>
      <c r="C97" s="35">
        <f>+B97/B99</f>
        <v>0.77822908204711616</v>
      </c>
      <c r="E97" s="34"/>
      <c r="F97" s="36"/>
      <c r="G97" s="36"/>
      <c r="H97" s="4"/>
      <c r="I97" s="4"/>
      <c r="J97" s="4"/>
      <c r="K97" s="4"/>
    </row>
    <row r="98" spans="1:11" x14ac:dyDescent="0.25">
      <c r="A98" s="23" t="s">
        <v>14</v>
      </c>
      <c r="B98" s="32">
        <v>273</v>
      </c>
      <c r="C98" s="35">
        <f>+B98/B99</f>
        <v>0.22177091795288384</v>
      </c>
      <c r="E98" s="6"/>
      <c r="F98" s="1"/>
      <c r="G98" s="1"/>
      <c r="H98" s="1"/>
      <c r="I98" s="1"/>
      <c r="J98" s="1"/>
    </row>
    <row r="99" spans="1:11" x14ac:dyDescent="0.25">
      <c r="A99" s="23" t="s">
        <v>23</v>
      </c>
      <c r="B99" s="37">
        <f>SUM(B97:B98)</f>
        <v>1231</v>
      </c>
      <c r="C99" s="35">
        <f>SUM(C97:C98)</f>
        <v>1</v>
      </c>
    </row>
    <row r="100" spans="1:11" ht="23.25" customHeight="1" x14ac:dyDescent="0.25">
      <c r="A100" s="92" t="s">
        <v>50</v>
      </c>
      <c r="B100" s="92"/>
      <c r="C100" s="92"/>
      <c r="D100" s="21"/>
      <c r="E100" s="21"/>
    </row>
    <row r="101" spans="1:11" x14ac:dyDescent="0.25">
      <c r="A101" s="5" t="str">
        <f>+$A$38</f>
        <v>Resumen del trimestre abril-junio 2024</v>
      </c>
      <c r="B101" s="5"/>
    </row>
    <row r="102" spans="1:11" x14ac:dyDescent="0.25">
      <c r="A102" s="23" t="s">
        <v>4</v>
      </c>
      <c r="B102" s="23" t="s">
        <v>11</v>
      </c>
      <c r="C102" s="23" t="s">
        <v>22</v>
      </c>
    </row>
    <row r="103" spans="1:11" x14ac:dyDescent="0.25">
      <c r="A103" s="23" t="s">
        <v>13</v>
      </c>
      <c r="B103" s="32">
        <v>606</v>
      </c>
      <c r="C103" s="25">
        <f>+B103/B105</f>
        <v>0.72401433691756267</v>
      </c>
    </row>
    <row r="104" spans="1:11" x14ac:dyDescent="0.25">
      <c r="A104" s="23" t="s">
        <v>14</v>
      </c>
      <c r="B104" s="32">
        <v>231</v>
      </c>
      <c r="C104" s="25">
        <f>+B104/B105</f>
        <v>0.27598566308243727</v>
      </c>
    </row>
    <row r="105" spans="1:11" x14ac:dyDescent="0.25">
      <c r="A105" s="23" t="s">
        <v>23</v>
      </c>
      <c r="B105" s="37">
        <f>SUM(B103:B104)</f>
        <v>837</v>
      </c>
      <c r="C105" s="25">
        <f>SUM(C103:C104)</f>
        <v>1</v>
      </c>
    </row>
    <row r="106" spans="1:11" x14ac:dyDescent="0.25">
      <c r="A106" t="s">
        <v>47</v>
      </c>
      <c r="C106" s="5"/>
    </row>
    <row r="107" spans="1:11" x14ac:dyDescent="0.25">
      <c r="A107" s="26" t="str">
        <f>+$A$101</f>
        <v>Resumen del trimestre abril-junio 2024</v>
      </c>
      <c r="B107" s="5"/>
    </row>
    <row r="108" spans="1:11" x14ac:dyDescent="0.25">
      <c r="A108" t="s">
        <v>19</v>
      </c>
      <c r="B108" t="s">
        <v>11</v>
      </c>
      <c r="C108" t="s">
        <v>22</v>
      </c>
    </row>
    <row r="109" spans="1:11" ht="45" x14ac:dyDescent="0.25">
      <c r="A109" s="21" t="s">
        <v>111</v>
      </c>
      <c r="B109" s="14">
        <v>385</v>
      </c>
      <c r="C109" s="22">
        <f>+B109/B124</f>
        <v>0.32821824381926684</v>
      </c>
    </row>
    <row r="110" spans="1:11" ht="60" x14ac:dyDescent="0.25">
      <c r="A110" s="21" t="s">
        <v>116</v>
      </c>
      <c r="B110" s="14">
        <v>235</v>
      </c>
      <c r="C110" s="22">
        <f>+B110/B124</f>
        <v>0.20034100596760443</v>
      </c>
    </row>
    <row r="111" spans="1:11" ht="22.5" customHeight="1" x14ac:dyDescent="0.25">
      <c r="A111" s="23" t="s">
        <v>105</v>
      </c>
      <c r="B111" s="14">
        <v>169</v>
      </c>
      <c r="C111" s="22">
        <f>+B111/B124</f>
        <v>0.14407502131287298</v>
      </c>
    </row>
    <row r="112" spans="1:11" ht="45" x14ac:dyDescent="0.25">
      <c r="A112" s="21" t="s">
        <v>106</v>
      </c>
      <c r="B112" s="14">
        <v>96</v>
      </c>
      <c r="C112" s="22">
        <f>+B112/B124</f>
        <v>8.1841432225063945E-2</v>
      </c>
    </row>
    <row r="113" spans="1:10" ht="30" customHeight="1" x14ac:dyDescent="0.25">
      <c r="A113" s="21" t="s">
        <v>112</v>
      </c>
      <c r="B113" s="14">
        <v>69</v>
      </c>
      <c r="C113" s="22">
        <f>+B113/B124</f>
        <v>5.8823529411764705E-2</v>
      </c>
    </row>
    <row r="114" spans="1:10" ht="75" x14ac:dyDescent="0.25">
      <c r="A114" s="21" t="s">
        <v>117</v>
      </c>
      <c r="B114" s="14">
        <v>58</v>
      </c>
      <c r="C114" s="22">
        <f>+B114/B124</f>
        <v>4.9445865302642798E-2</v>
      </c>
    </row>
    <row r="115" spans="1:10" ht="60" x14ac:dyDescent="0.25">
      <c r="A115" s="21" t="s">
        <v>113</v>
      </c>
      <c r="B115" s="14">
        <v>43</v>
      </c>
      <c r="C115" s="22">
        <f>+B115/B124</f>
        <v>3.6658141517476553E-2</v>
      </c>
    </row>
    <row r="116" spans="1:10" ht="75" x14ac:dyDescent="0.25">
      <c r="A116" s="21" t="s">
        <v>53</v>
      </c>
      <c r="B116" s="14">
        <v>34</v>
      </c>
      <c r="C116" s="22">
        <f>+B116/B124</f>
        <v>2.8985507246376812E-2</v>
      </c>
    </row>
    <row r="117" spans="1:10" ht="45" x14ac:dyDescent="0.25">
      <c r="A117" s="21" t="s">
        <v>114</v>
      </c>
      <c r="B117" s="14">
        <v>23</v>
      </c>
      <c r="C117" s="22">
        <f>+B117/B124</f>
        <v>1.9607843137254902E-2</v>
      </c>
    </row>
    <row r="118" spans="1:10" x14ac:dyDescent="0.25">
      <c r="A118" s="23" t="s">
        <v>107</v>
      </c>
      <c r="B118" s="14">
        <v>16</v>
      </c>
      <c r="C118" s="22">
        <f>+B118/B124</f>
        <v>1.3640238704177323E-2</v>
      </c>
    </row>
    <row r="119" spans="1:10" ht="27.75" customHeight="1" x14ac:dyDescent="0.25">
      <c r="A119" s="21" t="s">
        <v>115</v>
      </c>
      <c r="B119" s="14">
        <v>13</v>
      </c>
      <c r="C119" s="22">
        <f>+B119/B124</f>
        <v>1.1082693947144074E-2</v>
      </c>
    </row>
    <row r="120" spans="1:10" x14ac:dyDescent="0.25">
      <c r="A120" s="23" t="s">
        <v>108</v>
      </c>
      <c r="B120" s="14">
        <v>12</v>
      </c>
      <c r="C120" s="22">
        <f>+B120/B124</f>
        <v>1.0230179028132993E-2</v>
      </c>
    </row>
    <row r="121" spans="1:10" x14ac:dyDescent="0.25">
      <c r="A121" s="23" t="s">
        <v>109</v>
      </c>
      <c r="B121" s="14">
        <v>9</v>
      </c>
      <c r="C121" s="22">
        <f>+B121/B124</f>
        <v>7.6726342710997444E-3</v>
      </c>
    </row>
    <row r="122" spans="1:10" ht="45" x14ac:dyDescent="0.25">
      <c r="A122" s="21" t="s">
        <v>54</v>
      </c>
      <c r="B122" s="14">
        <v>6</v>
      </c>
      <c r="C122" s="22">
        <f>+B122/B124</f>
        <v>5.1150895140664966E-3</v>
      </c>
      <c r="J122" s="3"/>
    </row>
    <row r="123" spans="1:10" ht="30" x14ac:dyDescent="0.25">
      <c r="A123" s="21" t="s">
        <v>110</v>
      </c>
      <c r="B123" s="14">
        <v>5</v>
      </c>
      <c r="C123" s="22">
        <f>+B123/B124</f>
        <v>4.2625745950554137E-3</v>
      </c>
      <c r="J123" s="3"/>
    </row>
    <row r="124" spans="1:10" x14ac:dyDescent="0.25">
      <c r="A124" s="5" t="s">
        <v>23</v>
      </c>
      <c r="B124" s="14">
        <f>SUM(B109:B123)</f>
        <v>1173</v>
      </c>
      <c r="C124" s="27">
        <f>SUM(C109:C123)</f>
        <v>1.0000000000000002</v>
      </c>
      <c r="J124" s="3"/>
    </row>
    <row r="125" spans="1:10" x14ac:dyDescent="0.25">
      <c r="A125" t="s">
        <v>27</v>
      </c>
      <c r="C125" s="5"/>
    </row>
    <row r="126" spans="1:10" x14ac:dyDescent="0.25">
      <c r="A126" s="26" t="str">
        <f>+$A$101</f>
        <v>Resumen del trimestre abril-junio 2024</v>
      </c>
      <c r="B126" s="5"/>
      <c r="J126" s="3"/>
    </row>
    <row r="127" spans="1:10" ht="30" x14ac:dyDescent="0.25">
      <c r="A127" s="45" t="s">
        <v>10</v>
      </c>
      <c r="B127" s="45" t="s">
        <v>25</v>
      </c>
      <c r="C127" s="17" t="s">
        <v>26</v>
      </c>
      <c r="J127" s="3"/>
    </row>
    <row r="128" spans="1:10" x14ac:dyDescent="0.25">
      <c r="A128" s="15" t="str">
        <f>+$A$33</f>
        <v>Abril</v>
      </c>
      <c r="B128" s="28">
        <v>712</v>
      </c>
      <c r="C128" s="29">
        <v>11</v>
      </c>
      <c r="J128" s="3"/>
    </row>
    <row r="129" spans="1:11" x14ac:dyDescent="0.25">
      <c r="A129" s="15" t="str">
        <f>+$A$34</f>
        <v>Mayo</v>
      </c>
      <c r="B129" s="28">
        <v>390</v>
      </c>
      <c r="C129" s="29">
        <v>11</v>
      </c>
      <c r="J129" s="3"/>
    </row>
    <row r="130" spans="1:11" x14ac:dyDescent="0.25">
      <c r="A130" s="15" t="str">
        <f>+$A$35</f>
        <v>Junio</v>
      </c>
      <c r="B130" s="28">
        <v>129</v>
      </c>
      <c r="C130" s="29">
        <v>1</v>
      </c>
      <c r="J130" s="3"/>
    </row>
    <row r="131" spans="1:11" x14ac:dyDescent="0.25">
      <c r="A131" s="5" t="s">
        <v>23</v>
      </c>
      <c r="B131" s="38">
        <f>SUM(B128:B130)</f>
        <v>1231</v>
      </c>
      <c r="C131" s="39">
        <v>7.67</v>
      </c>
      <c r="J131" s="3"/>
    </row>
    <row r="132" spans="1:11" x14ac:dyDescent="0.25">
      <c r="A132" t="s">
        <v>46</v>
      </c>
      <c r="F132" s="6"/>
    </row>
    <row r="133" spans="1:11" x14ac:dyDescent="0.25">
      <c r="A133" t="s">
        <v>45</v>
      </c>
      <c r="E133" s="6"/>
      <c r="K133" s="3"/>
    </row>
    <row r="134" spans="1:11" x14ac:dyDescent="0.25">
      <c r="A134" s="5" t="s">
        <v>44</v>
      </c>
      <c r="B134" s="31" t="str">
        <f>+A128</f>
        <v>Abril</v>
      </c>
      <c r="E134" s="6"/>
      <c r="K134" s="3"/>
    </row>
    <row r="135" spans="1:11" x14ac:dyDescent="0.25">
      <c r="A135" s="32" t="s">
        <v>28</v>
      </c>
      <c r="B135" s="32" t="s">
        <v>11</v>
      </c>
      <c r="D135" t="s">
        <v>118</v>
      </c>
      <c r="E135" s="6"/>
      <c r="K135" s="3"/>
    </row>
    <row r="136" spans="1:11" x14ac:dyDescent="0.25">
      <c r="A136" s="23" t="s">
        <v>30</v>
      </c>
      <c r="B136" s="30">
        <v>4370</v>
      </c>
      <c r="E136" s="6"/>
      <c r="K136" s="3"/>
    </row>
    <row r="137" spans="1:11" x14ac:dyDescent="0.25">
      <c r="A137" s="23" t="s">
        <v>31</v>
      </c>
      <c r="B137" s="30">
        <v>1069</v>
      </c>
      <c r="E137" s="6"/>
    </row>
    <row r="138" spans="1:11" x14ac:dyDescent="0.25">
      <c r="A138" s="23" t="s">
        <v>32</v>
      </c>
      <c r="B138" s="30">
        <v>17</v>
      </c>
      <c r="E138" s="6"/>
    </row>
    <row r="139" spans="1:11" x14ac:dyDescent="0.25">
      <c r="A139" s="23" t="s">
        <v>29</v>
      </c>
      <c r="B139" s="30">
        <f>SUM(B136:B138)</f>
        <v>5456</v>
      </c>
      <c r="E139" s="6"/>
    </row>
    <row r="140" spans="1:11" x14ac:dyDescent="0.25">
      <c r="A140" t="s">
        <v>45</v>
      </c>
    </row>
    <row r="141" spans="1:11" x14ac:dyDescent="0.25">
      <c r="A141" s="5" t="s">
        <v>44</v>
      </c>
      <c r="B141" s="31" t="str">
        <f>+A129</f>
        <v>Mayo</v>
      </c>
    </row>
    <row r="142" spans="1:11" x14ac:dyDescent="0.25">
      <c r="A142" s="32" t="s">
        <v>28</v>
      </c>
      <c r="B142" s="32" t="s">
        <v>11</v>
      </c>
    </row>
    <row r="143" spans="1:11" x14ac:dyDescent="0.25">
      <c r="A143" s="23" t="s">
        <v>30</v>
      </c>
      <c r="B143" s="30">
        <v>4518</v>
      </c>
    </row>
    <row r="144" spans="1:11" x14ac:dyDescent="0.25">
      <c r="A144" s="23" t="s">
        <v>31</v>
      </c>
      <c r="B144" s="30">
        <v>824</v>
      </c>
    </row>
    <row r="145" spans="1:11" x14ac:dyDescent="0.25">
      <c r="A145" s="23" t="s">
        <v>32</v>
      </c>
      <c r="B145" s="30">
        <v>20</v>
      </c>
    </row>
    <row r="146" spans="1:11" x14ac:dyDescent="0.25">
      <c r="A146" s="23" t="s">
        <v>29</v>
      </c>
      <c r="B146" s="30">
        <f>SUM(B143:B145)</f>
        <v>5362</v>
      </c>
    </row>
    <row r="147" spans="1:11" x14ac:dyDescent="0.25">
      <c r="A147" t="s">
        <v>45</v>
      </c>
    </row>
    <row r="148" spans="1:11" x14ac:dyDescent="0.25">
      <c r="A148" s="5" t="s">
        <v>44</v>
      </c>
      <c r="B148" s="5" t="str">
        <f>+A130</f>
        <v>Junio</v>
      </c>
      <c r="K148" s="6"/>
    </row>
    <row r="150" spans="1:11" x14ac:dyDescent="0.25">
      <c r="A150" s="32" t="s">
        <v>28</v>
      </c>
      <c r="B150" s="32" t="s">
        <v>11</v>
      </c>
      <c r="K150" s="6"/>
    </row>
    <row r="151" spans="1:11" x14ac:dyDescent="0.25">
      <c r="A151" s="23" t="s">
        <v>30</v>
      </c>
      <c r="B151" s="30">
        <v>2299</v>
      </c>
    </row>
    <row r="152" spans="1:11" x14ac:dyDescent="0.25">
      <c r="A152" s="23" t="s">
        <v>31</v>
      </c>
      <c r="B152" s="30">
        <v>833</v>
      </c>
      <c r="K152" s="6"/>
    </row>
    <row r="153" spans="1:11" x14ac:dyDescent="0.25">
      <c r="A153" s="23" t="s">
        <v>32</v>
      </c>
      <c r="B153" s="30">
        <v>9</v>
      </c>
      <c r="K153" s="6"/>
    </row>
    <row r="154" spans="1:11" x14ac:dyDescent="0.25">
      <c r="A154" s="23" t="s">
        <v>29</v>
      </c>
      <c r="B154" s="30">
        <f>SUM(B151:B153)</f>
        <v>3141</v>
      </c>
      <c r="K154" s="6"/>
    </row>
    <row r="155" spans="1:11" x14ac:dyDescent="0.25">
      <c r="A155" s="26" t="str">
        <f>+$A$101</f>
        <v>Resumen del trimestre abril-junio 2024</v>
      </c>
      <c r="B155" s="5"/>
    </row>
    <row r="156" spans="1:11" x14ac:dyDescent="0.25">
      <c r="A156" s="32" t="s">
        <v>28</v>
      </c>
      <c r="B156" s="32" t="s">
        <v>11</v>
      </c>
    </row>
    <row r="157" spans="1:11" x14ac:dyDescent="0.25">
      <c r="A157" s="23" t="s">
        <v>30</v>
      </c>
      <c r="B157" s="33">
        <f>+B136+B143+B151</f>
        <v>11187</v>
      </c>
    </row>
    <row r="158" spans="1:11" x14ac:dyDescent="0.25">
      <c r="A158" s="23" t="s">
        <v>31</v>
      </c>
      <c r="B158" s="33">
        <f>+B137+B144+B152</f>
        <v>2726</v>
      </c>
    </row>
    <row r="159" spans="1:11" x14ac:dyDescent="0.25">
      <c r="A159" s="23" t="s">
        <v>32</v>
      </c>
      <c r="B159" s="33">
        <f>+B153+B145+B138</f>
        <v>46</v>
      </c>
    </row>
    <row r="160" spans="1:11" x14ac:dyDescent="0.25">
      <c r="A160" s="23" t="s">
        <v>29</v>
      </c>
      <c r="B160" s="40">
        <f>SUM(B157:B159)</f>
        <v>13959</v>
      </c>
    </row>
    <row r="167" spans="2:2" x14ac:dyDescent="0.25">
      <c r="B167" s="11" t="s">
        <v>48</v>
      </c>
    </row>
    <row r="168" spans="2:2" x14ac:dyDescent="0.25">
      <c r="B168" s="11" t="s">
        <v>49</v>
      </c>
    </row>
  </sheetData>
  <mergeCells count="25">
    <mergeCell ref="A29:B29"/>
    <mergeCell ref="A30:E30"/>
    <mergeCell ref="A38:F38"/>
    <mergeCell ref="A93:C94"/>
    <mergeCell ref="A100:C100"/>
    <mergeCell ref="G13:G14"/>
    <mergeCell ref="A19:B19"/>
    <mergeCell ref="A21:A22"/>
    <mergeCell ref="B21:B22"/>
    <mergeCell ref="C21:C22"/>
    <mergeCell ref="D21:E21"/>
    <mergeCell ref="F21:F22"/>
    <mergeCell ref="G21:G22"/>
    <mergeCell ref="F13:F14"/>
    <mergeCell ref="A11:B11"/>
    <mergeCell ref="A13:A14"/>
    <mergeCell ref="B13:B14"/>
    <mergeCell ref="C13:C14"/>
    <mergeCell ref="D13:E13"/>
    <mergeCell ref="G5:G6"/>
    <mergeCell ref="A5:A6"/>
    <mergeCell ref="B5:B6"/>
    <mergeCell ref="C5:C6"/>
    <mergeCell ref="D5:E5"/>
    <mergeCell ref="F5:F6"/>
  </mergeCells>
  <pageMargins left="0.7" right="0.7" top="0.75" bottom="0.75" header="0.3" footer="0.3"/>
  <pageSetup orientation="portrait" horizontalDpi="0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Estadísticas</vt:lpstr>
      <vt:lpstr>Data cruda</vt:lpstr>
      <vt:lpstr>Estadísticas!Área_de_impresión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Wendy De Los Santos</dc:creator>
  <cp:lastModifiedBy>Ana Maria Lizardo</cp:lastModifiedBy>
  <cp:lastPrinted>2025-07-11T19:01:33Z</cp:lastPrinted>
  <dcterms:created xsi:type="dcterms:W3CDTF">2023-04-05T14:12:36Z</dcterms:created>
  <dcterms:modified xsi:type="dcterms:W3CDTF">2025-07-14T12:22:52Z</dcterms:modified>
</cp:coreProperties>
</file>