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Katherine Guerrero\Downloads\"/>
    </mc:Choice>
  </mc:AlternateContent>
  <xr:revisionPtr revIDLastSave="0" documentId="13_ncr:1_{9549549F-D910-433F-8C07-5F0CD876259F}" xr6:coauthVersionLast="47" xr6:coauthVersionMax="47" xr10:uidLastSave="{00000000-0000-0000-0000-000000000000}"/>
  <bookViews>
    <workbookView xWindow="-120" yWindow="-120" windowWidth="20730" windowHeight="11160" xr2:uid="{FC7D3528-EACD-4815-A895-C77AB88172AF}"/>
  </bookViews>
  <sheets>
    <sheet name="Hoja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68" i="1" l="1"/>
  <c r="U137" i="1"/>
  <c r="U126" i="1"/>
  <c r="S126" i="1"/>
  <c r="S153" i="1"/>
  <c r="U153" i="1" s="1"/>
  <c r="U152" i="1"/>
  <c r="U151" i="1"/>
  <c r="U150" i="1"/>
  <c r="S112" i="1"/>
  <c r="T112" i="1"/>
  <c r="U112" i="1"/>
  <c r="S70" i="1"/>
  <c r="S137" i="1"/>
  <c r="T97" i="1"/>
  <c r="S97" i="1"/>
  <c r="U95" i="1"/>
  <c r="U94" i="1"/>
  <c r="U93" i="1"/>
  <c r="U92" i="1"/>
  <c r="U89" i="1"/>
  <c r="U88" i="1"/>
  <c r="U87" i="1"/>
  <c r="U82" i="1"/>
  <c r="S82" i="1"/>
  <c r="T82" i="1"/>
  <c r="U67" i="1"/>
  <c r="U66" i="1"/>
  <c r="T170" i="1" l="1"/>
  <c r="U168" i="1"/>
  <c r="S170" i="1"/>
  <c r="U70" i="1"/>
  <c r="U97" i="1"/>
  <c r="U170" i="1" l="1"/>
  <c r="Q18" i="1"/>
  <c r="P18" i="1"/>
  <c r="Q17" i="1"/>
</calcChain>
</file>

<file path=xl/sharedStrings.xml><?xml version="1.0" encoding="utf-8"?>
<sst xmlns="http://schemas.openxmlformats.org/spreadsheetml/2006/main" count="950" uniqueCount="434">
  <si>
    <t>Objetivo</t>
  </si>
  <si>
    <t>Indicadores</t>
  </si>
  <si>
    <t>Resultados de la actividad</t>
  </si>
  <si>
    <t>Actividad realizada</t>
  </si>
  <si>
    <t>Responsables
involucrados</t>
  </si>
  <si>
    <t>ene</t>
  </si>
  <si>
    <t>feb</t>
  </si>
  <si>
    <t>mar</t>
  </si>
  <si>
    <t>abr</t>
  </si>
  <si>
    <t>may</t>
  </si>
  <si>
    <t>jun</t>
  </si>
  <si>
    <t>jul</t>
  </si>
  <si>
    <t>ago</t>
  </si>
  <si>
    <t>sep</t>
  </si>
  <si>
    <t>oct</t>
  </si>
  <si>
    <t>nov</t>
  </si>
  <si>
    <t>dic</t>
  </si>
  <si>
    <t>Cronograma (Meses)</t>
  </si>
  <si>
    <t xml:space="preserve">Total RD$ </t>
  </si>
  <si>
    <t>Viáticos</t>
  </si>
  <si>
    <t>Gastos 
operativos</t>
  </si>
  <si>
    <t>Total  pagado</t>
  </si>
  <si>
    <t xml:space="preserve"> Matriz de seguimiento Plan Operativo Anual (POA) 2022  
4to. trimestre</t>
  </si>
  <si>
    <t>Formación expositores ABC de Derecho de Autor</t>
  </si>
  <si>
    <t>Programa de formacion a colaboradores de la institución con técnicas de exposición oral para la realización de charlas y talleres de sensibilización a jóvenes de escuelas y universidades en relación con el derecho de autor</t>
  </si>
  <si>
    <t>Alcance a 8 colaboradores de la ONDA</t>
  </si>
  <si>
    <t>Wilkis Santana</t>
  </si>
  <si>
    <t>N/A</t>
  </si>
  <si>
    <t>Sensibilizacion sobre la legislación nacional e internacional en temas de industria musical, los procesos de contratación, cesión, licencias y distribución en plataformas digitales, asi como el funcionamiento de sociedades de gestión colectiva y federación internacional de música</t>
  </si>
  <si>
    <t xml:space="preserve">Alcacne de 94 personas Docentes, Abogados, Artistas, Compositores, Interpretes, Sociedades de Gestión Colectiva </t>
  </si>
  <si>
    <t xml:space="preserve"> Miguel Esteban Perez, Alexiomar Rodriguez, Meribel Moreta, Lucia Castillo, Wagner Rodriguez, Mayra Tejeda, Pochy Familia y Jose R. Gonell Cosme</t>
  </si>
  <si>
    <t xml:space="preserve">Conferencia de Intercambio Profesional “La formación educativa como medio de sensibilización en la protección del derecho de autor”, </t>
  </si>
  <si>
    <t>Conocer las diferentes estrategias de la formación educativa del centro de capacitación de la ONDA, con lo que sensibilizamos y recibimos retroalimentación sobre las buenas practicas de ambas escuelas de propiedad intelectual</t>
  </si>
  <si>
    <t>Alcance de 24 colaboradores de la Escuela Nacional de Indecopi, Peru</t>
  </si>
  <si>
    <t>Wilkis Santana Abreu, Fanny Suero</t>
  </si>
  <si>
    <t>Departamento:  Centro de Capacitacion y Desarrollo de Derecho de Autor y Derechos Conexos</t>
  </si>
  <si>
    <t>8 colaboradores de la ONDA formados para ser expositores ABC en Derecho de Autor.</t>
  </si>
  <si>
    <t>94 personas sensibilizadas sobre la legislación nacional e internacional en temas de industria musical.</t>
  </si>
  <si>
    <t>24 colaboradores de la Escuela Nacional de Indecopi, Peru, sensibilizados y retroalimentados sobre las buenas prácticas de ambas escuelas de propiedad intelectual.</t>
  </si>
  <si>
    <t>Conferencia Retos del entorno Digital en la Industria de la Música,</t>
  </si>
  <si>
    <t>Departamento:  Relaciones Interinstitucionales</t>
  </si>
  <si>
    <t xml:space="preserve">Gestionar propuestas y firmas de convenios nacionales e internacionales con oficinas homologas </t>
  </si>
  <si>
    <t>Firmar Acuerdos que fortalezcan el funcionamiento de las áreas funcionales de ONDA  y puestos en ejecución.</t>
  </si>
  <si>
    <t>Implemetar acuerdos y potencializar a travez de los mismos el buen funcionamiento de la ONDA</t>
  </si>
  <si>
    <t>División de Relaciones internacionales Instituciones</t>
  </si>
  <si>
    <t xml:space="preserve">Sostener reuniones con las autoridades de la OMPI y participar en Conferencias, conversiones y talleres sobre Propiedad Intelectual y Derecho de Autor </t>
  </si>
  <si>
    <t>Velar por la participación activa de la ONDA con las organizaciones internacionales de conformidad con lo establecido en sus funciones.</t>
  </si>
  <si>
    <t>Coordinar la organización, promoción y ejecución de eventos de cooperación internacional</t>
  </si>
  <si>
    <t>Areas relacionadas</t>
  </si>
  <si>
    <t>Coordinar, planificar y ejecutar actividades de Responsabilidad Social</t>
  </si>
  <si>
    <t>Beneficio del desarrollo sostenible</t>
  </si>
  <si>
    <t>Departemento de relaiciones inster-intitucionales / RRHH</t>
  </si>
  <si>
    <t>4- Acuerdos gestionados y  firmados.</t>
  </si>
  <si>
    <t xml:space="preserve">7 actividades coordinadas relacionas a conferen-cias, reuniones o talleres </t>
  </si>
  <si>
    <t>Trabajar en conjunto por un bien común sin esperar nada a cambio y que al mismo tiempo sean ejemplo para el resto de la sociedad.</t>
  </si>
  <si>
    <t>2- Actividades de responsabilidad social realizadas.</t>
  </si>
  <si>
    <t>Reportes.</t>
  </si>
  <si>
    <t>Departamento administrativo financiero</t>
  </si>
  <si>
    <t>X</t>
  </si>
  <si>
    <t>Asistir a reuniones relacionadas con actividades que afectan el area financiera y administrativa</t>
  </si>
  <si>
    <t xml:space="preserve">Presencia de reuniones financieras y administrativas. </t>
  </si>
  <si>
    <t xml:space="preserve">Actualizacion de inormaciones financiieras. </t>
  </si>
  <si>
    <t>Supervision normal funcionamiento y cumplimiento controles Compras y Contrataciones</t>
  </si>
  <si>
    <t xml:space="preserve">Gestion del funcionamiento del departamento de compras y contrataciones. </t>
  </si>
  <si>
    <t xml:space="preserve">Departamento administrativo financiero.                                  </t>
  </si>
  <si>
    <t>Revision y validacion gastos basicos sobre servicios energia electrica, comunicaciones, mantenimiento y otros</t>
  </si>
  <si>
    <t>Cumplimiento de gastos basicos</t>
  </si>
  <si>
    <t>Participar procesos de compras competencia del Comité de Compras y Contrataciones de bienes y servicios</t>
  </si>
  <si>
    <t xml:space="preserve">Transparencia. </t>
  </si>
  <si>
    <t>División de Presupuesto.</t>
  </si>
  <si>
    <t>Programacion ejecucion presupuestaria trimestre</t>
  </si>
  <si>
    <t xml:space="preserve">Validacion de cuotas para el trimestre. </t>
  </si>
  <si>
    <t>DIGEPRES</t>
  </si>
  <si>
    <t>Solicitud modificaciones presupuestarias</t>
  </si>
  <si>
    <t xml:space="preserve">Nuevas ejecuciones presupuestarias. </t>
  </si>
  <si>
    <t>Encargado Financiero
Analista de presupuesto</t>
  </si>
  <si>
    <t>Reporte ejecucion presupuestaria y autoevaluación en el SIGEF</t>
  </si>
  <si>
    <t xml:space="preserve">Obtener bienes, servicios y/o obras. </t>
  </si>
  <si>
    <t>Encargado Financiero
Analista de  presupuesto</t>
  </si>
  <si>
    <t>Control ejecucion presupuestaria-ajustes por restricciones</t>
  </si>
  <si>
    <t xml:space="preserve">Control interna de los recursos financieros de la institucion. </t>
  </si>
  <si>
    <t xml:space="preserve">Control interno de presupuesto. </t>
  </si>
  <si>
    <t>Coordinacion con analistas y funcionarios DIGEPRES s/ejecucion</t>
  </si>
  <si>
    <t xml:space="preserve">Gestionar las ejecuciones presupestarias destinadas a un periodo determinado. </t>
  </si>
  <si>
    <t xml:space="preserve">Control internoos de ejecuciones presupuestarias. </t>
  </si>
  <si>
    <t>Control diponibilidad presupuestaria y ejecucion programada</t>
  </si>
  <si>
    <t>Proceso de solicitudes, autorizacion y tramitacion de solicitudes de gastos</t>
  </si>
  <si>
    <t xml:space="preserve">Validar accciones de gastos. </t>
  </si>
  <si>
    <t xml:space="preserve">Validacion de solicitudes conforme al gasto. </t>
  </si>
  <si>
    <t>Coordinacion y distribucion de solicitudes de gastos, procesamiento de apropiaciones y asignaciones de cuotas presupuestarias</t>
  </si>
  <si>
    <t>Distribución de solicitudes de gastos</t>
  </si>
  <si>
    <t>Procesamiento de apropiaciones y asignaciones de cuotas presupuestarias</t>
  </si>
  <si>
    <t>División de Compras y Contrataciones.</t>
  </si>
  <si>
    <t>Procesos de compras realizados en el primer trimestre del presente año por debajo el umbral.</t>
  </si>
  <si>
    <t>Mayor eficiencia en el proceso de compras y lograr un mejor efectivo uso de los recursos economicos de la institucion.</t>
  </si>
  <si>
    <t>Se ha logrado tener mayor credibilidad entre los suplidores que os sirven. Hemos mejorado nuestra fechas de pago, pudiendo honrar con excelente tiempo nuestrros compromisos y la calidad del gasto.</t>
  </si>
  <si>
    <t xml:space="preserve">                SISCOMPRAS</t>
  </si>
  <si>
    <t>Encargado Tesorería
Encargado de Contabilidad
Encargado Financiero</t>
  </si>
  <si>
    <t>División de Contabilidad y Tesorería.</t>
  </si>
  <si>
    <t>Evaluacion y decisión solicitudes de pago mediante cheque</t>
  </si>
  <si>
    <t xml:space="preserve">Evaluar las solicitudes que se realizan mediate pagos por cheques. </t>
  </si>
  <si>
    <t xml:space="preserve">Emitir pagos por cheques. </t>
  </si>
  <si>
    <t xml:space="preserve">Departamento Financiero. </t>
  </si>
  <si>
    <t>Revisar y controlar los soportes necesarios para la emision de cheques y autorizaciones de pago.</t>
  </si>
  <si>
    <t>Emision de cheques y autorizacion de pago</t>
  </si>
  <si>
    <t>La eficiencia en el gasto de los recursos</t>
  </si>
  <si>
    <t>Control de ingresos y deposito del mismo</t>
  </si>
  <si>
    <t>Coordinar tareas Tesoreria diario</t>
  </si>
  <si>
    <t xml:space="preserve">Asignaciones de tareas diarias para tesoreria interna. </t>
  </si>
  <si>
    <t xml:space="preserve">Control interno. </t>
  </si>
  <si>
    <t>Revisar, analizar y validar libramientos de pago de nomina y su autorizacion final</t>
  </si>
  <si>
    <t xml:space="preserve">Pagos emitidos por nominas </t>
  </si>
  <si>
    <t xml:space="preserve">Revisar, analizar y autorizar expedientes pago viaticos al personal </t>
  </si>
  <si>
    <t xml:space="preserve">Transpaencia. </t>
  </si>
  <si>
    <t>Coordinar tareas Analista Presupuesto, Contabilidad y asistente administrativa, diario. Asignacion de actividades y procesos</t>
  </si>
  <si>
    <t xml:space="preserve">Coordinar responsabiilidades de los departamentos financieros mencionados. </t>
  </si>
  <si>
    <t>Asignacion de actividades y procesos</t>
  </si>
  <si>
    <t xml:space="preserve">Transparentar los estados financieros de la institucion. </t>
  </si>
  <si>
    <t>Preparacion de reportes financieros</t>
  </si>
  <si>
    <t xml:space="preserve">Organización del presupuesto de la institucion. </t>
  </si>
  <si>
    <t>Reportes mensuales de inventarios de almacen y de activos fijos.</t>
  </si>
  <si>
    <t>Control del complimiento de reportes.</t>
  </si>
  <si>
    <t>Analisis interna de los reportes financieros de la institucion.</t>
  </si>
  <si>
    <t xml:space="preserve">Transparentar el estado de la institucion. </t>
  </si>
  <si>
    <t>Planificar y coordinar los cierres de los procesos de compras anuales conforme a los calendarios y procesos definidos por el Ministerio de Hacienda, Contabilidad Gubernamental y DIGEPRES</t>
  </si>
  <si>
    <t>Coordinar la ejecucion de cada proceso de cierre contable del ejercicio fiscal conforme lineamientos de Contabilidad Gubernamental</t>
  </si>
  <si>
    <t xml:space="preserve">Coordinación de ejecuciones de procesos contables. </t>
  </si>
  <si>
    <t>Coordinar y ejecutar los procesos de ejecucion presupuestaria al cierre del ejercicio fiscal en cumplimiento disposiciones DIGEPRES</t>
  </si>
  <si>
    <t>ejecutar los procesos de ejecucion presupuestaria</t>
  </si>
  <si>
    <t>Coordinar los procesos de cierre de procesos del portal de compras para fines de cierre de ejercicio fiscal</t>
  </si>
  <si>
    <t xml:space="preserve">Cordinar los procesos de cierre conforme al ejerecicio fiscal. </t>
  </si>
  <si>
    <t>Supervision calidad servicio area servicios generales y administrativos</t>
  </si>
  <si>
    <t xml:space="preserve">Departamento:  Administrativo y Financiero. </t>
  </si>
  <si>
    <t>Revisión procesos cuadre, cierre y arqueos diarios caja Santo Domingo. Verificar controles</t>
  </si>
  <si>
    <t>Revisión solcitudes reposicion fondos caja chica Santiago, verificacion y control politicas de uso del fondo</t>
  </si>
  <si>
    <t>Revisión solcitudes reposicion fondos caja chica Santo Domingo, verificacion y control politicas de uso del fondo</t>
  </si>
  <si>
    <t>Revisión control soportes y cheques emitidos, autorizacion pago</t>
  </si>
  <si>
    <t>Preparación Estados Financieros mensuales y periodicos: Balance General, Ejecucion de Gastos y Aplicaciones Financieras, Auditoria</t>
  </si>
  <si>
    <t>Revisión conciliaciones bancarias mensuales</t>
  </si>
  <si>
    <t>Revisión reportes ejecucion del gasto, ingresos y gastos por cheques</t>
  </si>
  <si>
    <t>Revisión reportes mensuales de inventarios de almacen y de activos fijos</t>
  </si>
  <si>
    <t>Revisión reportes ingresos sistema SIRITE</t>
  </si>
  <si>
    <t>Supervisión cumplimiento de procesos contables, registro y reporte del gasto y activos</t>
  </si>
  <si>
    <t>Coordinación y control cumplimiento de reportar a la DGII formatos de envio de data 606,607, IR-3 e IR-17</t>
  </si>
  <si>
    <t>Preparación y autorizacion reportes para publicacion transparencia</t>
  </si>
  <si>
    <t xml:space="preserve">Supervisión del departamento de compras y contrataciones. </t>
  </si>
  <si>
    <t>Revisión y validacion gastos basicos</t>
  </si>
  <si>
    <t xml:space="preserve">Representación en el  comité de compra y contrataciones. </t>
  </si>
  <si>
    <t xml:space="preserve">Programación de gastos por cuentas presupuestarias del trimestre. </t>
  </si>
  <si>
    <t xml:space="preserve">Variación de montos de las apropiaciones aprobadas. </t>
  </si>
  <si>
    <t>Utilización de los recursos financieros asignados al presupeusto</t>
  </si>
  <si>
    <t>Administración de los recursos disponibles para gastos menores</t>
  </si>
  <si>
    <t>Revisión y control del efectivo diario</t>
  </si>
  <si>
    <t xml:space="preserve">Validación de libramientos pagados por nomina. </t>
  </si>
  <si>
    <t xml:space="preserve">Análisis de expedientes de viaticos a personal </t>
  </si>
  <si>
    <t xml:space="preserve">Preparación de los estados financieros. </t>
  </si>
  <si>
    <t>Elaboración de estados financieros de la institucion.</t>
  </si>
  <si>
    <t xml:space="preserve">Revisión de las ejecuciones realizadas por cheque. </t>
  </si>
  <si>
    <t>Revisión reportes del sistema SIRITE</t>
  </si>
  <si>
    <t>Supervisión del cumplimiento de procesos contables</t>
  </si>
  <si>
    <t xml:space="preserve">Planificación de cierres de procesos de compras anueales. </t>
  </si>
  <si>
    <t>Condirnación de procesos presupuestarios de mano con las disposiciones de DIGEPRES.</t>
  </si>
  <si>
    <t>Supervisión calidad</t>
  </si>
  <si>
    <t>Seminario Derecho de Autor  (Grabación del evento, campaña de redes sociales e imprevistos)</t>
  </si>
  <si>
    <t xml:space="preserve">Retroalimentancion al 100% de los participantes, considerando el exito del evento. </t>
  </si>
  <si>
    <t>Inscripcion y asistencia</t>
  </si>
  <si>
    <t>Centro de capacitacion y desarrollo de Derecho de Autor y Derechos Conexos</t>
  </si>
  <si>
    <t>x</t>
  </si>
  <si>
    <t xml:space="preserve">Creacion de material Audiovisual educativos </t>
  </si>
  <si>
    <t xml:space="preserve">Informar a los colaboradores sobre el lanzamiento de plan estrategico y los pasos que este conlleva. </t>
  </si>
  <si>
    <t xml:space="preserve">Educacion a las distintas sociedades sobre las nuevas implementaciones de la ONDA con respecto al plan estrategico. </t>
  </si>
  <si>
    <t>Remision del video a los distintos correos y cantidad de reproducciones en Youtube.</t>
  </si>
  <si>
    <t>Planificación y Desarrollo, Depto. de Tecnologia y Depto. De comunicaciones</t>
  </si>
  <si>
    <t xml:space="preserve">Lanzamiento Plan estrategico </t>
  </si>
  <si>
    <t>Crear y desarrollar las pautas necesarias para proyectar la institucion ante sus usuarios.</t>
  </si>
  <si>
    <t>Implementacion y desarrollo  del plan elaborado.</t>
  </si>
  <si>
    <t>Reportes elaborados por Planificacion y Desarrollo</t>
  </si>
  <si>
    <t xml:space="preserve">Depto. Planificacion y desarrollo y Depto de Comunicaciones. </t>
  </si>
  <si>
    <t>Lanzamiento campaña "registra tu primera obra"</t>
  </si>
  <si>
    <t xml:space="preserve">Incentivar el registro de obras infantiles </t>
  </si>
  <si>
    <t>Registro de la obra "Las aventuras de mi perrita Sky"</t>
  </si>
  <si>
    <t>registro formal en la ONDA</t>
  </si>
  <si>
    <t>Depto. De Registro y Comunicaciones.</t>
  </si>
  <si>
    <t xml:space="preserve">Graduacion de Formadores </t>
  </si>
  <si>
    <t xml:space="preserve">Premiar y reconocer a los particpantes de la capacitacion sobre derecho de autor. </t>
  </si>
  <si>
    <t>Graduacion exitosa de los fomadores que concluyeron</t>
  </si>
  <si>
    <t xml:space="preserve">Departamento:  Comunicación </t>
  </si>
  <si>
    <t>Educar e informar a los asistentes sobre los retos que presenta actualmente la industria creativa.</t>
  </si>
  <si>
    <t>Departamento:  Jurídico</t>
  </si>
  <si>
    <t>Redacción de resolución</t>
  </si>
  <si>
    <t>Dar respuesta a demandas, citaciones, emplazamientos y requerimientos judiciales demandas, citaciones, emplazamientos, requerimientos judiciales, Aplicación de Sanciones Administrativas.</t>
  </si>
  <si>
    <t>Resolución Núm. 009-2022 de fecha 18 octubre del 2022, Res. Núm. 010-2022 de fecha 20 de octubre del 2022, Res. Núm. 011-2022 de fecha 5 de diciembre del 2022, resoluciones Núms. 012, 013, 014, 015, 016 y 017 de fecha 5 de diciembre del año 2022, resoluciones núms. 018, 019, 020, 021, 022 de fecha 6 de diciembre del año 2022, resoluciones núms. 023, 024, 025, 026 y 027 de fecha 6 de diciembre del 2022, resoluciones núms. 028, 029, 030, 031, 032, 033 y 034 de fecha 7 de diciembre del año 2022, resoluciones núms. 035, 036, 037, 038 y 039 de fecha 8 de diciembre del 2022</t>
  </si>
  <si>
    <t>veintiseis (26) resoluciones redactada.</t>
  </si>
  <si>
    <t>Análisis, corrección y tramitación de contrato de servicio telefónico</t>
  </si>
  <si>
    <t xml:space="preserve">Contratar nuevo servcio telefónico </t>
  </si>
  <si>
    <t>Nuevo servicios telefónico</t>
  </si>
  <si>
    <t xml:space="preserve"> (1) contrato redactado y tramitado.</t>
  </si>
  <si>
    <t>Análisis, corrección y tramitación de acuerdos interinstitucionales</t>
  </si>
  <si>
    <t>Concertar con diversas entidades estatales y entidades privadas para impulsar las alianzas estratégicas necesarias para el crecimiento institucional y la colaboración mutua</t>
  </si>
  <si>
    <t>Universidad Iberoamericana (UNIBE) y la Oficina Nacional De Derecho De Autor (ONDA). La Federación Internacional de la Industria Fonográfica (IFPI, Del Inglés International Federation Of The Phonographic Industry) y La Oficina Nacional De Derecho De Autor De La Republica Dominicana (ONDA). Y la Universidad Apec (UNAPEC) y La Oficina Nacional De Derecho De Autor (ONDA)</t>
  </si>
  <si>
    <t>(3) convenios corregidos y tramitados.</t>
  </si>
  <si>
    <t>Departamento de Asuntos Interinstitucionales</t>
  </si>
  <si>
    <t>Redaccción de Cartas Compromiso de Servicios Personales</t>
  </si>
  <si>
    <t>Renovar las cartas compromiso de los empleados que están temporal por seis meses</t>
  </si>
  <si>
    <t>Cartas compromiso de servicios personales</t>
  </si>
  <si>
    <t>(20) cartas compromiso de servicios personales</t>
  </si>
  <si>
    <t xml:space="preserve">Redacción de acto de alguacil </t>
  </si>
  <si>
    <t>Notificacion de documentos</t>
  </si>
  <si>
    <t xml:space="preserve">Notificación de fecha de audiencia y notificación de resolución </t>
  </si>
  <si>
    <t>Veintiocho notificaciones redactadas (29)</t>
  </si>
  <si>
    <t>Solicitud de pago a alguacil</t>
  </si>
  <si>
    <t>notificación de documentos</t>
  </si>
  <si>
    <t>Pago de alguacil</t>
  </si>
  <si>
    <t>(2) solicitudes de pago realizadas.</t>
  </si>
  <si>
    <t>Solicitud de pago a notario púbico</t>
  </si>
  <si>
    <t>Notarizar convenios</t>
  </si>
  <si>
    <t>(1) convenio notarizado</t>
  </si>
  <si>
    <t xml:space="preserve">Departamento:  Tecnología de la Información y Comunicación </t>
  </si>
  <si>
    <t>Dar mantenimiento a los quipos y apliaciones de la Sede Santiago</t>
  </si>
  <si>
    <t>Dar mantenimiento a los quipos y apliaciones de la Sede</t>
  </si>
  <si>
    <t>Asistencia en la sede de Santiago para el mantenimiento a los quipos y apliaciones</t>
  </si>
  <si>
    <t xml:space="preserve">3 Computadoras 1 impresora de la Sede de Santiago se le realizaron el mantenimiento corespondientes. </t>
  </si>
  <si>
    <t>Aumento de la capacidad de internet asimetrico de 150 mbps/50 mbps a 250 mbpss/50 mbps</t>
  </si>
  <si>
    <t>Internet mas rapido y estable</t>
  </si>
  <si>
    <t>Agilidadr en la entrega de resultados de manera virtual</t>
  </si>
  <si>
    <t>57 computadoras cuentan con este internet para agilizar las tareas asginadas</t>
  </si>
  <si>
    <t>Instalacion de nuevo internet en la sede de santiado 20 mb/10mb</t>
  </si>
  <si>
    <t xml:space="preserve"> 5 computadoras cuentan con este internet para agilizar las tareas asginadas</t>
  </si>
  <si>
    <t>Acuerdo Interinstitucional CNCS y ONDA</t>
  </si>
  <si>
    <t xml:space="preserve">Concientización de Ciberseguridad a los empleados de la institucion  </t>
  </si>
  <si>
    <t>La capacitacion da inicio en enero 2023</t>
  </si>
  <si>
    <t>Se capacitaran 96 empleados de la institucion</t>
  </si>
  <si>
    <t>Migración o cambios del Portal institucional ONDA</t>
  </si>
  <si>
    <t>Mejorar la imagen digital de nuestra institucion</t>
  </si>
  <si>
    <t xml:space="preserve">El nuevo portal fue publicado </t>
  </si>
  <si>
    <t xml:space="preserve">1 portal fue publicado </t>
  </si>
  <si>
    <t>Facilitar herramientas  equipos de computadora  de escritorio, laptop y monitor para eficientizar la labor</t>
  </si>
  <si>
    <t>Entrega de equipos tencologicos a la area de compras y comunicaciones,  finanzas e impresora termica</t>
  </si>
  <si>
    <t xml:space="preserve">Se instalaron los equipos en las areas correspondientes </t>
  </si>
  <si>
    <t>Se instalaron 11 equipos en las áreas solicitadas</t>
  </si>
  <si>
    <t>Compra de ups para la sede de santiago</t>
  </si>
  <si>
    <t>Evitar un daño futuro a los equipos al apagarse de repente</t>
  </si>
  <si>
    <t>Se le instalaron dichos equipos en cada computadora e impresora en la sede de santiago</t>
  </si>
  <si>
    <t>3 Ups fueron instalados en la sede de santiago</t>
  </si>
  <si>
    <t>Cambio de los certificdados digitales y fisicos</t>
  </si>
  <si>
    <t>Mejorar los procesos internos</t>
  </si>
  <si>
    <t>se modificaron los 3 modelos de los certificados</t>
  </si>
  <si>
    <t>Total RD$</t>
  </si>
  <si>
    <t xml:space="preserve">Departamento:  Reconciliación y Alternativa de Conflictos. </t>
  </si>
  <si>
    <t>Vistas conciliatorias.</t>
  </si>
  <si>
    <t>Mediar entre las partes para que estas lleguen a un avenimiento sin la necesidad de llegar a la vía judicial.</t>
  </si>
  <si>
    <t>Actas de no acuerdo,
Actas de acuerdo, 
Actas de no comparecencia.</t>
  </si>
  <si>
    <t>10 Vistas conciliatorias realizadas.</t>
  </si>
  <si>
    <t xml:space="preserve">Mediadores 
*Encargado Dpto. DRAC.
*Analista legal
*Asesora legal </t>
  </si>
  <si>
    <t>N/O</t>
  </si>
  <si>
    <t>Notificación a las partes.</t>
  </si>
  <si>
    <t>Citar a las partes involucradas en los procesos de conciliación o mediación.</t>
  </si>
  <si>
    <t>Redacción y remisión de acto de aguacil.</t>
  </si>
  <si>
    <t>06 Notificaciones realizadas.</t>
  </si>
  <si>
    <t>*Encargado Dpto. DRAC.
*Analista legal
*Secretaria
*Aguacil</t>
  </si>
  <si>
    <t>Asistencia jurídica.</t>
  </si>
  <si>
    <t xml:space="preserve">Brindar asesoramiento y orientaciones jurídicas a todos los usuarios, autores, intérpretes y ejecutantes.
</t>
  </si>
  <si>
    <t>Asesoraramiento jurídico en el marco de derecho de autor a los usuarios, autores, intérpretes y ejecutantes mediante la asistencia legal y judicial.</t>
  </si>
  <si>
    <t xml:space="preserve">26 Asistencias juridicas realizadas. </t>
  </si>
  <si>
    <t>*Analista legal.
*Encargado Dpto. DRAC</t>
  </si>
  <si>
    <t xml:space="preserve">Departamento:  Sociedades de Gestión Coleciva. </t>
  </si>
  <si>
    <t xml:space="preserve">Consulta, revisión y acompañamiento a la Sociedad de Autores, Compositores y Editores Dominicanos de Música (SGACEDOM) en el proyecto de Reforma Estatutaria con relación a la actualización de los Estatutos Sociales de dicha sociedad </t>
  </si>
  <si>
    <t xml:space="preserve">Cumplir con lo establecido en la Ley 65-00 y su reglamento de aplicación sobre el acompañamiento a las sociedades de gestión colectivas en sus gestiones y en este caso la adecuación de los estatutos de SGACEDOM para que los mismos cumplan con lo estipulado en la Ley 65-00 y su reglamento. </t>
  </si>
  <si>
    <t>REALIZADA. Fueron realizadas varias reuniones de trabajo para la revisión del documento de reforma estatutaria en las cuales se revisaron y se corrigieron aspectos de los mismos. La Asamblea para la aprobación de dichos estatutos será celebrada en 22 de Enero del 2023</t>
  </si>
  <si>
    <t>Actualización de los estatutos de (SGACEDOM)</t>
  </si>
  <si>
    <t xml:space="preserve">Departamento de Sociedades de Gestión Colectiva </t>
  </si>
  <si>
    <t xml:space="preserve">Firma de acuerdo entre la Federación Internacional de la Industria Fonográfica (Federation of the Phonographic Industry. IFPI) y la Oficina Nacional de Derecho de Autor (ONDA) </t>
  </si>
  <si>
    <t xml:space="preserve">Establecer un marco general de cooperación para el desarrollo de acciones y proyectos en el ámbito de formación en materia de defensa y protección del derecho de autor que sea de interés común.
 </t>
  </si>
  <si>
    <t>REALIZADA. El acuerdo fue firmado el jueves 3 de noviembre del 2022</t>
  </si>
  <si>
    <t xml:space="preserve">Acuerdo firmado. entre la Federación Internacional de la Industria Fonográfica y la Oficina Nacional de Derecho de Autor (ONDA) </t>
  </si>
  <si>
    <t>Conversatorio Derecho de Autor en la Industria de la música</t>
  </si>
  <si>
    <t xml:space="preserve">Afianzar el conocimiento del derecho de autor, los derechos conexos y las sociedades de gestión colectivas. Aportar a la educación en materia de derecho de autor </t>
  </si>
  <si>
    <t>REALIZADA, El conversatorio fue realizado el 24 de noviembre del 2023</t>
  </si>
  <si>
    <t>Conversatorio realizado.</t>
  </si>
  <si>
    <t>Departamento de Sociedades de Gestión Colectiva y la Academia de OMPI-ONDA</t>
  </si>
  <si>
    <t>Certificados al momento para los usuarios</t>
  </si>
  <si>
    <t>Completar el proceso de obtencion del certificado de registro en las obras el mismo dia para los usarios.</t>
  </si>
  <si>
    <t>Se realizo reunion conjuntamente con los equipos de Registro y Atención al Usuario</t>
  </si>
  <si>
    <t>Ver indicadores de dias transcurridos</t>
  </si>
  <si>
    <t>Eduar Ramos                      Adelfa Rodriguez</t>
  </si>
  <si>
    <t>Departamento:  Atención al Usuario</t>
  </si>
  <si>
    <t>Departamento:  Planificación y Desarrollo.</t>
  </si>
  <si>
    <t>Evaluación de la Carta Compromiso al Ciudadano.</t>
  </si>
  <si>
    <t>Mejorar los servicios mediante el establecimiento de compromisos de calidad.</t>
  </si>
  <si>
    <t xml:space="preserve">Recibimos auditores del Ministerio de Administración Pública MAP y realizaron </t>
  </si>
  <si>
    <t xml:space="preserve">Auditoria realizada. </t>
  </si>
  <si>
    <r>
      <rPr>
        <u/>
        <sz val="9"/>
        <color theme="1"/>
        <rFont val="Arial"/>
        <family val="2"/>
      </rPr>
      <t>Departamentos:</t>
    </r>
    <r>
      <rPr>
        <sz val="9"/>
        <color theme="1"/>
        <rFont val="Arial"/>
        <family val="2"/>
      </rPr>
      <t xml:space="preserve"> Planificación.
Registro
Atención al Usuario
Resolución lternativa de Conflictos.
</t>
    </r>
  </si>
  <si>
    <t>Lanzamiento del Plan Estratégico Institucional.</t>
  </si>
  <si>
    <t>Plantear una visión estratégica.
Establece prioridades, objetivos, metas y requerimientos de recursos de los órganos y organismos del sector público para un período de cuatro años</t>
  </si>
  <si>
    <t>Se realizó actividad de lanzamiento con la asistencias de autoridades de distintas instituciones gubernamentales.</t>
  </si>
  <si>
    <t>Evento de lanzamiento en el Hotel  Crowne Plaza.</t>
  </si>
  <si>
    <r>
      <rPr>
        <u/>
        <sz val="9"/>
        <color theme="1"/>
        <rFont val="Arial"/>
        <family val="2"/>
      </rPr>
      <t>Departamentos:</t>
    </r>
    <r>
      <rPr>
        <sz val="9"/>
        <color theme="1"/>
        <rFont val="Arial"/>
        <family val="2"/>
      </rPr>
      <t xml:space="preserve">
Planificación.
Comunicación</t>
    </r>
  </si>
  <si>
    <t>Elaboración de la Memoria Institucional 2022.</t>
  </si>
  <si>
    <t>Evalúar sistemáticamente el funcionamiento general de las instituciones del Estado.</t>
  </si>
  <si>
    <t>Memoria aprobada por presidencia tanto la virtual como la física.</t>
  </si>
  <si>
    <t xml:space="preserve">Impresión de 3 ejemplares de Memoria Institucionales 2022.
Acuse de recibo de la Presidencia, por la entrega de 1 ejemplar.
Memoria institucional virtual colgada en la página. </t>
  </si>
  <si>
    <t xml:space="preserve">Departamento de Planificación. </t>
  </si>
  <si>
    <t>Elaboración del segundo Informe de Avance en el Plan de Mejora CAF.</t>
  </si>
  <si>
    <t>Evaluar el Plan de mejora CAF 2022.</t>
  </si>
  <si>
    <t xml:space="preserve">Aplicación de las técnicas de gestión de calidad. </t>
  </si>
  <si>
    <t>Avances realizados en la institución.
Evidencias recopiladas.</t>
  </si>
  <si>
    <t>Departamento:  Recursos Humanos.</t>
  </si>
  <si>
    <t xml:space="preserve">Bono por Cumplimiento de Indicadores </t>
  </si>
  <si>
    <t>Cumplir con lo establesido el la Ley 41-08 de Funcion Publica, en lo relativo a los objetivos y metas logradas</t>
  </si>
  <si>
    <t>Pago de Bono a los Servidores cumplimientos de indicadores</t>
  </si>
  <si>
    <t xml:space="preserve">Cumplimos al 100% del total de Servidores de Carrera </t>
  </si>
  <si>
    <t>RR-HH ,  Administrativo
y Financiero</t>
  </si>
  <si>
    <t xml:space="preserve">Pago de prestaciones personal desvinculado </t>
  </si>
  <si>
    <t xml:space="preserve">Dar cumplimiento a lo establesido en la Ley 41- 08 de Funcion Publica. </t>
  </si>
  <si>
    <t>Cestificanos no tenemos compromiso economico con personal desviculados correspondiente al 2022</t>
  </si>
  <si>
    <t>Pagos de indenizaciones y vacaciones no tomadas</t>
  </si>
  <si>
    <t xml:space="preserve">Capacitaciones del Personal </t>
  </si>
  <si>
    <t>Desarrollar las competencias y habilidades técnicas</t>
  </si>
  <si>
    <t>Obtener servidores competentes y actos para las funciones que desempeñan</t>
  </si>
  <si>
    <t xml:space="preserve">Realizamos 8 eventos formativos, cubriendo todos los grupos ocupacionales </t>
  </si>
  <si>
    <t xml:space="preserve">RR-HH,   Administrativo
y Financiero, Tecnologia, Serv. Generales, Compras y Contrataciones   </t>
  </si>
  <si>
    <t>Beneficio Laboral ( almuerzo)</t>
  </si>
  <si>
    <t>implementamos el almuerzo dentro de  los beneficios laborables</t>
  </si>
  <si>
    <t xml:space="preserve">Otorgar el almuerzo a nuestro colaboradores </t>
  </si>
  <si>
    <t>Cubrimos con el beneficios del almurzo el 98 % de nuestros colaboradores</t>
  </si>
  <si>
    <t>RR-HH ,  Administrativo
y Financiero y Compra y Contrataciones</t>
  </si>
  <si>
    <t xml:space="preserve">Encendido del arbolito y bienvenida a la navidad </t>
  </si>
  <si>
    <t xml:space="preserve">propiciar un espacio con sentido navideño en la institucion </t>
  </si>
  <si>
    <t>acondicionamiento de espiritu navideño de todas las areas</t>
  </si>
  <si>
    <t xml:space="preserve">Cubrimos el 100% de las areas laborables, en la sede central y en la oficina regional santiago </t>
  </si>
  <si>
    <t xml:space="preserve">Integracion de personal </t>
  </si>
  <si>
    <t xml:space="preserve">Encuentro  festivo y de socializacion de nuestro personal </t>
  </si>
  <si>
    <t xml:space="preserve">Personal mas motivado e identificados con los objetivos institucionales.  </t>
  </si>
  <si>
    <t xml:space="preserve">Asistencia de un 98 % de nuestro personal </t>
  </si>
  <si>
    <t>RR-HH ,  Administrativo
y Financiero,  Compras y Contrataciones</t>
  </si>
  <si>
    <t>Departamento:  Investigación y Peritaje de Obras</t>
  </si>
  <si>
    <r>
      <t>Gastos 
operativos</t>
    </r>
    <r>
      <rPr>
        <b/>
        <sz val="9"/>
        <color indexed="8"/>
        <rFont val="Arial"/>
        <family val="2"/>
      </rPr>
      <t xml:space="preserve"> RD$</t>
    </r>
  </si>
  <si>
    <t>ago</t>
    <phoneticPr fontId="3" type="noConversion"/>
  </si>
  <si>
    <t>sep</t>
    <phoneticPr fontId="3" type="noConversion"/>
  </si>
  <si>
    <t>Creación Formularios registro</t>
    <phoneticPr fontId="3" type="noConversion"/>
  </si>
  <si>
    <t xml:space="preserve">Dotar a los Departamento de Servicio al Usuario y Registro de los formularios necesarios para actualizar modernizar la plataforma de servicios online y presencial para beneficio del sector de la industria creativa. 
</t>
    <phoneticPr fontId="3" type="noConversion"/>
  </si>
  <si>
    <t>Fueron creados los formularios para registro de Emisiones de Radiodifusión, Fonogramas, Interpretaciones o Ejecuciones de Obras Audiovisuales, y, para Interpretacioneso Ejecuciones de Obras Musicales; los cuales fueron enviados mediante instancia DIP-0019/2022 al Departamento DE Tecnología</t>
  </si>
  <si>
    <t>Formularios para registro de Emisiones de Radiodifusión, Fonogramas, Interpretaciones o Ejecuciones de Obras Audiovisuales, creados.</t>
  </si>
  <si>
    <t>Manuel Armando Olivero R.                                        Encargado DIP</t>
    <phoneticPr fontId="3" type="noConversion"/>
  </si>
  <si>
    <t xml:space="preserve">   </t>
    <phoneticPr fontId="3" type="noConversion"/>
  </si>
  <si>
    <t xml:space="preserve">Informe Pericial requerido por el Licdo. Waldimir Reynoso Cabrera, Fiscal Ministerio, Fiscalía de Santo Domingo Este, bajo Instancia #00000688, en fecha 24 de noviembre de 2022. Informe Pericial letras canciones “Singapur” </t>
    <phoneticPr fontId="3" type="noConversion"/>
  </si>
  <si>
    <t xml:space="preserve">Emitir una certificación donde se haga constar a nombre de quien está registrada la canción “Singapur”, así también, realizar una comparación de letras entre la versión Singapur del autor Ángel Bienvenido Báez Puello y la versión Singapur del autor Emmanuel Herrera Batista (a) El Alfa para establecer si existe plagio.
 .
</t>
  </si>
  <si>
    <t>No existe ninguna violación al Derecho de Autor</t>
    <phoneticPr fontId="3" type="noConversion"/>
  </si>
  <si>
    <t>Certificación emitida.</t>
  </si>
  <si>
    <t xml:space="preserve">    </t>
    <phoneticPr fontId="3" type="noConversion"/>
  </si>
  <si>
    <t xml:space="preserve">Respuesta a solicitud requerida por el Ministerio de Relaciones Exteriores a través del embajador Rafael Núñez, en ocasión de remitirles para su conocimiento y fines de respuesta, las preguntas presentadas por Colombia a la República Dominicana en torno a su Quinto Examen de Políticas Comerciales, las cuales abarcan los informes de la Secretaría de la OMC y del Gobierno. </t>
    <phoneticPr fontId="3" type="noConversion"/>
  </si>
  <si>
    <t>Dar respuesta a la siguiente pregunta: Frente a las medidas de defensa de los DPI en el entorno digital, agradecemos a Republica Dominicana si puede brindar mayor información sobre cómo se aplica el mecanismo de "notificación y retirada", a pesar de que el mismo no se encuentra establecido en la Legislación.</t>
  </si>
  <si>
    <t>Respuesta: El mecanismo de notificación y retirada no está regulado por la ley 65-00 sobre Derecho de Autor, la cual, junto a su Reglamento de Aplicación 362-01 y los Tratados o Convenios Internacionales son administrados por la Oficina Nacional de Derecho de Autor (ONDA), no obstante, respecto al referido mecanismo, las veces que ha sido invocado en nuestro país, se ha hecho por la vía judicial y no administrativa por parte del afectado, cuya investigación tras su denuncia, es iniciada por el Ministerio Público a través del Departamento de Delitos de Alta Tecnología y Propiedad Intelectual, conforme a la ordenanza del Código Procesal Penal Dominicano o Ley 76-02.*
*Art. 22 del Código Procesal Penal Dominicano: .............."La policía y todo otro funcionario que actúe en tareas de investigación en un procedimiento penal dependen funcionalmente del ministerio público".</t>
    <phoneticPr fontId="3" type="noConversion"/>
  </si>
  <si>
    <t>Respuesta a la pregunta: Frente a las medidas de defensa de los DPI</t>
  </si>
  <si>
    <t>Departamento:  Registro</t>
  </si>
  <si>
    <t xml:space="preserve">Remozamiento del área del depósito legal. </t>
  </si>
  <si>
    <t xml:space="preserve">Organizar  los documentos de los registros. </t>
  </si>
  <si>
    <t xml:space="preserve">Permite las busquedas  mas eféctivas y  rápidas y entrega en menos tiempo de las certficaciones, al mismo tiempo permite dar respuesta en el menor tiempo posible  a los usuarios.  </t>
  </si>
  <si>
    <t xml:space="preserve">Documentos debidamente organizados, en área asignada para tales fines. </t>
  </si>
  <si>
    <t xml:space="preserve">Depto.  Servicio generales </t>
  </si>
  <si>
    <t xml:space="preserve">Compra de cajas  para  guardar documentos de los
expedientes de registros. </t>
  </si>
  <si>
    <t xml:space="preserve">Resguardar los expedientes. </t>
  </si>
  <si>
    <t xml:space="preserve">Permite mantener los documentos resguardados  para mejor organización y segurdidad de los documentos. </t>
  </si>
  <si>
    <t>Cajas de archivos compradas.</t>
  </si>
  <si>
    <t xml:space="preserve">Depto. de Registro </t>
  </si>
  <si>
    <t xml:space="preserve">Compra de muebles para oficinas escritorios, sillas, 
credenzas, archivos rodantes  </t>
  </si>
  <si>
    <t xml:space="preserve">Permitir mejor comodidad para los servidores publicos y un mejor  desenvolmiento en sus labores.  </t>
  </si>
  <si>
    <t>Permita mejor comodida para los servidores publicos y un mejor  desenvolmiento en sus labores.</t>
  </si>
  <si>
    <t>Areas dotada de mobiliarios y equipos.</t>
  </si>
  <si>
    <t>Total General RD$</t>
  </si>
  <si>
    <t>Depto. de Finanzas</t>
  </si>
  <si>
    <t>Depto de Jurídico</t>
  </si>
  <si>
    <t>Departamento Jurídico</t>
  </si>
  <si>
    <t>Departamento de Tecnologia y departamento de Finanzas</t>
  </si>
  <si>
    <t>Departamento de Recursos Humanos</t>
  </si>
  <si>
    <t xml:space="preserve"> </t>
  </si>
  <si>
    <t xml:space="preserve">Departamento: Inspectoria </t>
  </si>
  <si>
    <t>Levantamientos</t>
  </si>
  <si>
    <t>Captar usuarios para el registro</t>
  </si>
  <si>
    <t>Identificar usuarios vinculados al derecho de autor.</t>
  </si>
  <si>
    <t>Incrementar datos de importadores.</t>
  </si>
  <si>
    <t>Inspectoria transportacion</t>
  </si>
  <si>
    <t>13,</t>
  </si>
  <si>
    <t>RD$ 9,000.00</t>
  </si>
  <si>
    <t>Notificacion de usuarios Distrito Nacional y Provincia Santo Domingo.</t>
  </si>
  <si>
    <t>Informar la obligación del registro</t>
  </si>
  <si>
    <t>Cumplir mandato ley 65-00</t>
  </si>
  <si>
    <t>Registro nuevos usuarios durante el periodo.</t>
  </si>
  <si>
    <t>11,18,24,25,26,27</t>
  </si>
  <si>
    <t>1,3,7,9,11,14,15,16, 28,29,30</t>
  </si>
  <si>
    <t>5,9,13, 14,15, 19,</t>
  </si>
  <si>
    <t>RD$ 40,000.00</t>
  </si>
  <si>
    <t>Notificacion de usuarios  e Inspeccion de usuarios  en Azua.</t>
  </si>
  <si>
    <t>Informar la obligación del registro y Observancia del derecho de autor</t>
  </si>
  <si>
    <t>Registro nuevos usuarios durante el periodo y supervision derecho conexos.</t>
  </si>
  <si>
    <t>Inspectoria, Recursos Humanos Transportacion</t>
  </si>
  <si>
    <t>Investigacion pirateria</t>
  </si>
  <si>
    <t xml:space="preserve">Identificación de infractores </t>
  </si>
  <si>
    <t xml:space="preserve"> Identificar infractores por categorias</t>
  </si>
  <si>
    <t xml:space="preserve"> Determinar formas de combate.  </t>
  </si>
  <si>
    <t>Inspectoria Transportación</t>
  </si>
  <si>
    <t>RD$ 2,000.00</t>
  </si>
  <si>
    <t>Inspeccion oficio y notificacion de usuarios en  Bani y Ocoa</t>
  </si>
  <si>
    <t>Informe hallazgos y  Cumplir mandato ley 65-00</t>
  </si>
  <si>
    <t>Inspectoria, Recursos Humanos Transportación</t>
  </si>
  <si>
    <t>RD$ 9,260.00</t>
  </si>
  <si>
    <t>Inspeccion oficio y notificacion de usuarios Hato Mayor y San Pedro de Macoris</t>
  </si>
  <si>
    <t>Compra computadoras</t>
  </si>
  <si>
    <t xml:space="preserve">Herramienta de trabajo </t>
  </si>
  <si>
    <t xml:space="preserve">Eficientizar tareas </t>
  </si>
  <si>
    <t xml:space="preserve">Mejor desempeño. </t>
  </si>
  <si>
    <t>Tecnologia / Inspectoria</t>
  </si>
  <si>
    <t>RD$ 56,876.00</t>
  </si>
  <si>
    <t>RD$ 113,752.00</t>
  </si>
  <si>
    <t>Inspeccion de parte Puerto Plata</t>
  </si>
  <si>
    <t>Comprobar infraccion de Derecho de Autor</t>
  </si>
  <si>
    <t>Informe hallazgos</t>
  </si>
  <si>
    <t>Respetar Derecho de Autor y Conexos</t>
  </si>
  <si>
    <t>Oficina Abogados/Inspectoria/ Recursos Humanos</t>
  </si>
  <si>
    <t>RD$ 4,260.00</t>
  </si>
  <si>
    <t>RD$ 5,700.00</t>
  </si>
  <si>
    <t>RD$ 9,960.00</t>
  </si>
  <si>
    <t>Impresión  pegatina</t>
  </si>
  <si>
    <t>Agregar valor al registro de empresas</t>
  </si>
  <si>
    <t>Identificar empresa registradas</t>
  </si>
  <si>
    <t>Verificación de estatus</t>
  </si>
  <si>
    <t>Finanza e Inspectoria</t>
  </si>
  <si>
    <t>RD$ 6,500.00</t>
  </si>
  <si>
    <t>Material gastable</t>
  </si>
  <si>
    <t>Disponer de herramientas para desarrollar el trabajo</t>
  </si>
  <si>
    <t>Utilizado en las labores diarias.</t>
  </si>
  <si>
    <t>Notificaciones realizadas a los distintos usuarios.</t>
  </si>
  <si>
    <t>Inspectoria y Suministro</t>
  </si>
  <si>
    <t>RD$ 3,000.00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</si>
</sst>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quot;$&quot;#,##0.00"/>
    <numFmt numFmtId="165" formatCode="_([$$-1C0A]* #,##0.00_);_([$$-1C0A]* \(#,##0.00\);_([$$-1C0A]* &quot;-&quot;??_);_(@_)"/>
    <numFmt numFmtId="166" formatCode="[$$-1C0A]#,##0.00_ ;\-[$$-1C0A]#,##0.00\ "/>
    <numFmt numFmtId="167" formatCode="[$$-1C0A]#,##0.00_);\([$$-1C0A]#,##0.00\)"/>
    <numFmt numFmtId="168" formatCode="&quot;RD$&quot;#,##0.00_);[Red]\(&quot;RD$&quot;#,##0.00\)"/>
  </numFmts>
  <fonts count="17" x14ac:knownFonts="1">
    <font>
      <sz val="11"/>
      <color theme="1"/>
      <name val="Calibri"/>
      <family val="2"/>
      <scheme val="minor"/>
    </font>
    <font>
      <b/>
      <sz val="11"/>
      <color theme="1"/>
      <name val="Calibri"/>
      <family val="2"/>
      <scheme val="minor"/>
    </font>
    <font>
      <sz val="16"/>
      <color theme="1"/>
      <name val="Calibri"/>
      <family val="2"/>
      <scheme val="minor"/>
    </font>
    <font>
      <sz val="8"/>
      <name val="Calibri"/>
      <family val="2"/>
      <scheme val="minor"/>
    </font>
    <font>
      <sz val="11"/>
      <color theme="1"/>
      <name val="Calibri"/>
      <family val="2"/>
      <scheme val="minor"/>
    </font>
    <font>
      <sz val="9"/>
      <color theme="1"/>
      <name val="Arial"/>
      <family val="2"/>
    </font>
    <font>
      <b/>
      <sz val="9"/>
      <color theme="1"/>
      <name val="Arial"/>
      <family val="2"/>
    </font>
    <font>
      <sz val="9"/>
      <color rgb="FF000000"/>
      <name val="Arial"/>
      <family val="2"/>
    </font>
    <font>
      <b/>
      <sz val="9"/>
      <color rgb="FF000000"/>
      <name val="Arial"/>
      <family val="2"/>
    </font>
    <font>
      <b/>
      <sz val="9"/>
      <color theme="0"/>
      <name val="Arial"/>
      <family val="2"/>
    </font>
    <font>
      <sz val="9"/>
      <color theme="0"/>
      <name val="Arial"/>
      <family val="2"/>
    </font>
    <font>
      <sz val="9"/>
      <name val="Arial"/>
      <family val="2"/>
    </font>
    <font>
      <sz val="10"/>
      <name val="Arial"/>
      <family val="2"/>
    </font>
    <font>
      <u/>
      <sz val="9"/>
      <color theme="1"/>
      <name val="Arial"/>
      <family val="2"/>
    </font>
    <font>
      <b/>
      <sz val="9"/>
      <color indexed="8"/>
      <name val="Arial"/>
      <family val="2"/>
    </font>
    <font>
      <sz val="9"/>
      <color indexed="8"/>
      <name val="Arial"/>
      <family val="2"/>
    </font>
    <font>
      <b/>
      <sz val="9"/>
      <color theme="1"/>
      <name val="Calibri"/>
      <family val="2"/>
      <scheme val="minor"/>
    </font>
  </fonts>
  <fills count="7">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rgb="FFFF0000"/>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s>
  <cellStyleXfs count="4">
    <xf numFmtId="0" fontId="0" fillId="0" borderId="0"/>
    <xf numFmtId="43" fontId="4" fillId="0" borderId="0" applyFont="0" applyFill="0" applyBorder="0" applyAlignment="0" applyProtection="0"/>
    <xf numFmtId="0" fontId="12" fillId="0" borderId="0"/>
    <xf numFmtId="44" fontId="4" fillId="0" borderId="0" applyFont="0" applyFill="0" applyBorder="0" applyAlignment="0" applyProtection="0"/>
  </cellStyleXfs>
  <cellXfs count="212">
    <xf numFmtId="0" fontId="0" fillId="0" borderId="0" xfId="0"/>
    <xf numFmtId="0" fontId="5" fillId="0" borderId="1" xfId="0" applyFont="1" applyBorder="1" applyAlignment="1">
      <alignment vertical="top" wrapText="1"/>
    </xf>
    <xf numFmtId="0" fontId="5" fillId="0" borderId="1" xfId="0" applyFont="1" applyBorder="1"/>
    <xf numFmtId="0" fontId="5" fillId="0" borderId="1" xfId="0" applyFont="1" applyBorder="1" applyAlignment="1">
      <alignment vertical="top"/>
    </xf>
    <xf numFmtId="0" fontId="5" fillId="0" borderId="1" xfId="0" applyFont="1" applyBorder="1" applyAlignment="1">
      <alignment horizontal="center" vertical="center"/>
    </xf>
    <xf numFmtId="0" fontId="5" fillId="0" borderId="1" xfId="0" applyFont="1" applyBorder="1" applyAlignment="1">
      <alignment vertical="center"/>
    </xf>
    <xf numFmtId="0" fontId="5" fillId="0" borderId="1" xfId="0" applyFont="1" applyBorder="1" applyAlignment="1">
      <alignment horizontal="left" vertical="top" wrapText="1"/>
    </xf>
    <xf numFmtId="0" fontId="7" fillId="0" borderId="1" xfId="0" applyFont="1" applyBorder="1" applyAlignment="1">
      <alignment vertical="top" wrapText="1"/>
    </xf>
    <xf numFmtId="43" fontId="5" fillId="0" borderId="2" xfId="1" applyFont="1" applyBorder="1"/>
    <xf numFmtId="0" fontId="0" fillId="0" borderId="1" xfId="0" applyBorder="1"/>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4" fontId="7" fillId="0" borderId="2" xfId="0" applyNumberFormat="1" applyFont="1" applyBorder="1" applyAlignment="1">
      <alignment wrapText="1"/>
    </xf>
    <xf numFmtId="0" fontId="5" fillId="4" borderId="1" xfId="0" applyFont="1" applyFill="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xf>
    <xf numFmtId="0" fontId="7" fillId="0" borderId="1" xfId="0" applyFont="1" applyBorder="1" applyAlignment="1">
      <alignment horizontal="left" vertical="center"/>
    </xf>
    <xf numFmtId="43" fontId="8" fillId="0" borderId="1" xfId="1" applyFont="1" applyBorder="1" applyAlignment="1">
      <alignment horizontal="right" vertical="top"/>
    </xf>
    <xf numFmtId="43" fontId="7" fillId="0" borderId="1" xfId="1" applyFont="1" applyBorder="1" applyAlignment="1">
      <alignment horizontal="center" vertical="center"/>
    </xf>
    <xf numFmtId="0" fontId="5" fillId="0" borderId="13" xfId="0" applyFont="1" applyBorder="1" applyAlignment="1">
      <alignment vertical="center" wrapText="1"/>
    </xf>
    <xf numFmtId="0" fontId="6" fillId="2" borderId="1" xfId="0" applyFont="1" applyFill="1" applyBorder="1" applyAlignment="1">
      <alignment horizontal="left" vertical="center"/>
    </xf>
    <xf numFmtId="43" fontId="5" fillId="0" borderId="2" xfId="1" applyFont="1" applyBorder="1" applyAlignment="1">
      <alignment vertical="center"/>
    </xf>
    <xf numFmtId="43" fontId="5" fillId="0" borderId="1" xfId="0" applyNumberFormat="1" applyFont="1" applyBorder="1"/>
    <xf numFmtId="3" fontId="5" fillId="0" borderId="1" xfId="0" applyNumberFormat="1" applyFont="1" applyBorder="1"/>
    <xf numFmtId="0" fontId="11" fillId="0" borderId="1" xfId="0" applyFont="1" applyBorder="1" applyAlignment="1">
      <alignment horizontal="left" vertical="top" wrapText="1" readingOrder="1"/>
    </xf>
    <xf numFmtId="0" fontId="5" fillId="0" borderId="1" xfId="0" applyFont="1" applyBorder="1" applyAlignment="1">
      <alignment horizontal="left" vertical="top"/>
    </xf>
    <xf numFmtId="43" fontId="5" fillId="0" borderId="2" xfId="1" applyFont="1" applyFill="1" applyBorder="1" applyAlignment="1">
      <alignment horizontal="left" vertical="top"/>
    </xf>
    <xf numFmtId="43" fontId="5" fillId="0" borderId="1" xfId="1" applyFont="1" applyFill="1" applyBorder="1" applyAlignment="1">
      <alignment horizontal="left" vertical="top"/>
    </xf>
    <xf numFmtId="43" fontId="5" fillId="0" borderId="1" xfId="1" applyFont="1" applyBorder="1" applyAlignment="1">
      <alignment horizontal="left" vertical="top"/>
    </xf>
    <xf numFmtId="0" fontId="7" fillId="0" borderId="1" xfId="0" applyFont="1" applyBorder="1" applyAlignment="1">
      <alignment horizontal="left" vertical="top"/>
    </xf>
    <xf numFmtId="0" fontId="5" fillId="0" borderId="5" xfId="0" applyFont="1" applyBorder="1" applyAlignment="1">
      <alignment horizontal="left" vertical="top"/>
    </xf>
    <xf numFmtId="0" fontId="5" fillId="0" borderId="5" xfId="0" applyFont="1" applyBorder="1" applyAlignment="1">
      <alignment horizontal="left" vertical="top" wrapText="1"/>
    </xf>
    <xf numFmtId="0" fontId="5" fillId="0" borderId="0" xfId="0" applyFont="1" applyAlignment="1">
      <alignment horizontal="left" vertical="top" wrapText="1"/>
    </xf>
    <xf numFmtId="43" fontId="5" fillId="0" borderId="7" xfId="1" applyFont="1" applyFill="1" applyBorder="1" applyAlignment="1">
      <alignment horizontal="left" vertical="top"/>
    </xf>
    <xf numFmtId="0" fontId="5" fillId="0" borderId="1" xfId="0" applyFont="1" applyBorder="1" applyAlignment="1">
      <alignment horizontal="justify" vertical="center"/>
    </xf>
    <xf numFmtId="0" fontId="5" fillId="0" borderId="1" xfId="0" applyFont="1" applyBorder="1" applyAlignment="1">
      <alignment horizontal="justify" vertical="center" wrapText="1"/>
    </xf>
    <xf numFmtId="0" fontId="6" fillId="2" borderId="1" xfId="0" applyFont="1" applyFill="1" applyBorder="1" applyAlignment="1">
      <alignment horizontal="center" vertical="center"/>
    </xf>
    <xf numFmtId="4" fontId="5" fillId="0" borderId="1" xfId="0" applyNumberFormat="1" applyFont="1" applyBorder="1" applyAlignment="1">
      <alignment horizontal="right" vertical="top"/>
    </xf>
    <xf numFmtId="43" fontId="5" fillId="0" borderId="2" xfId="1" applyFont="1" applyFill="1" applyBorder="1" applyAlignment="1">
      <alignment horizontal="right" vertical="top"/>
    </xf>
    <xf numFmtId="0" fontId="6" fillId="2" borderId="5" xfId="0" applyFont="1" applyFill="1" applyBorder="1" applyAlignment="1">
      <alignment horizontal="left" vertical="top"/>
    </xf>
    <xf numFmtId="0" fontId="5" fillId="0" borderId="0" xfId="0" applyFont="1" applyAlignment="1">
      <alignment wrapText="1"/>
    </xf>
    <xf numFmtId="0" fontId="5" fillId="0" borderId="1" xfId="0" applyFont="1" applyBorder="1" applyAlignment="1">
      <alignment wrapText="1"/>
    </xf>
    <xf numFmtId="0" fontId="5" fillId="0" borderId="0" xfId="0" applyFont="1" applyAlignment="1">
      <alignment vertical="top"/>
    </xf>
    <xf numFmtId="9" fontId="7" fillId="0" borderId="1" xfId="0" applyNumberFormat="1" applyFont="1" applyBorder="1" applyAlignment="1">
      <alignment horizontal="left" vertical="top" wrapText="1"/>
    </xf>
    <xf numFmtId="4" fontId="7" fillId="0" borderId="2" xfId="0" applyNumberFormat="1" applyFont="1" applyBorder="1" applyAlignment="1">
      <alignment vertical="center" wrapText="1"/>
    </xf>
    <xf numFmtId="43" fontId="5" fillId="0" borderId="1" xfId="1" applyFont="1" applyBorder="1" applyAlignment="1">
      <alignment vertical="center" wrapText="1"/>
    </xf>
    <xf numFmtId="43" fontId="5" fillId="0" borderId="1" xfId="1" applyFont="1" applyBorder="1" applyAlignment="1">
      <alignment horizontal="right" vertical="center" wrapText="1"/>
    </xf>
    <xf numFmtId="0" fontId="5" fillId="0" borderId="0" xfId="0" applyFont="1"/>
    <xf numFmtId="0" fontId="5" fillId="6" borderId="1" xfId="0" applyFont="1" applyFill="1" applyBorder="1" applyAlignment="1">
      <alignment horizontal="left" vertical="top"/>
    </xf>
    <xf numFmtId="0" fontId="5" fillId="6" borderId="1" xfId="0" applyFont="1" applyFill="1" applyBorder="1" applyAlignment="1">
      <alignment vertical="top" wrapText="1"/>
    </xf>
    <xf numFmtId="0" fontId="5" fillId="6" borderId="1" xfId="0" applyFont="1" applyFill="1" applyBorder="1" applyAlignment="1">
      <alignment horizontal="left" vertical="top" wrapText="1"/>
    </xf>
    <xf numFmtId="0" fontId="5" fillId="6" borderId="1" xfId="0" applyFont="1" applyFill="1" applyBorder="1" applyAlignment="1">
      <alignment horizontal="center" vertical="center"/>
    </xf>
    <xf numFmtId="0" fontId="5" fillId="6" borderId="1" xfId="0" applyFont="1" applyFill="1" applyBorder="1" applyAlignment="1">
      <alignment vertical="center"/>
    </xf>
    <xf numFmtId="0" fontId="11" fillId="6" borderId="1" xfId="0" applyFont="1" applyFill="1" applyBorder="1" applyAlignment="1">
      <alignment horizontal="left" vertical="top" wrapText="1"/>
    </xf>
    <xf numFmtId="0" fontId="11" fillId="6" borderId="1" xfId="0" applyFont="1" applyFill="1" applyBorder="1" applyAlignment="1">
      <alignment vertical="top" wrapText="1"/>
    </xf>
    <xf numFmtId="0" fontId="11" fillId="6" borderId="1" xfId="0" applyFont="1" applyFill="1" applyBorder="1" applyAlignment="1">
      <alignment vertical="center"/>
    </xf>
    <xf numFmtId="0" fontId="11" fillId="6" borderId="1" xfId="0" applyFont="1" applyFill="1" applyBorder="1" applyAlignment="1">
      <alignment horizontal="center" vertical="center"/>
    </xf>
    <xf numFmtId="0" fontId="5" fillId="6" borderId="1" xfId="0" applyFont="1" applyFill="1" applyBorder="1" applyAlignment="1">
      <alignment vertical="top"/>
    </xf>
    <xf numFmtId="0" fontId="7" fillId="6" borderId="1" xfId="0" applyFont="1" applyFill="1" applyBorder="1" applyAlignment="1">
      <alignment horizontal="left" vertical="top"/>
    </xf>
    <xf numFmtId="0" fontId="7" fillId="6" borderId="1" xfId="0" applyFont="1" applyFill="1" applyBorder="1" applyAlignment="1">
      <alignment vertical="top" wrapText="1"/>
    </xf>
    <xf numFmtId="0" fontId="11" fillId="0" borderId="1" xfId="0" applyFont="1" applyBorder="1" applyAlignment="1">
      <alignment vertical="top" wrapText="1"/>
    </xf>
    <xf numFmtId="0" fontId="11" fillId="0" borderId="1" xfId="0" applyFont="1" applyBorder="1" applyAlignment="1">
      <alignment vertical="center"/>
    </xf>
    <xf numFmtId="0" fontId="11" fillId="0" borderId="1" xfId="0" applyFont="1" applyBorder="1" applyAlignment="1">
      <alignment horizontal="center" vertical="center"/>
    </xf>
    <xf numFmtId="0" fontId="6" fillId="0" borderId="1" xfId="0" applyFont="1" applyBorder="1"/>
    <xf numFmtId="0" fontId="15" fillId="0" borderId="1" xfId="0" applyFont="1" applyBorder="1" applyAlignment="1">
      <alignment vertical="top" wrapText="1"/>
    </xf>
    <xf numFmtId="0" fontId="15" fillId="0" borderId="1" xfId="0" applyFont="1" applyBorder="1" applyAlignment="1">
      <alignment horizontal="left" vertical="top" wrapText="1"/>
    </xf>
    <xf numFmtId="14" fontId="15" fillId="0" borderId="1" xfId="0" applyNumberFormat="1" applyFont="1" applyBorder="1" applyAlignment="1">
      <alignment vertical="top" wrapText="1"/>
    </xf>
    <xf numFmtId="4" fontId="15" fillId="0" borderId="1" xfId="0" applyNumberFormat="1" applyFont="1" applyBorder="1" applyAlignment="1">
      <alignment vertical="top" wrapText="1"/>
    </xf>
    <xf numFmtId="0" fontId="15" fillId="0" borderId="1" xfId="0" applyFont="1" applyBorder="1" applyAlignment="1">
      <alignment horizontal="justify" vertical="top" wrapText="1"/>
    </xf>
    <xf numFmtId="0" fontId="15" fillId="0" borderId="1" xfId="0" applyFont="1" applyBorder="1"/>
    <xf numFmtId="43" fontId="14" fillId="3" borderId="2" xfId="1" applyFont="1" applyFill="1" applyBorder="1"/>
    <xf numFmtId="9" fontId="5" fillId="0" borderId="1" xfId="0" applyNumberFormat="1" applyFont="1" applyBorder="1" applyAlignment="1">
      <alignment horizontal="left" vertical="top" wrapText="1"/>
    </xf>
    <xf numFmtId="0" fontId="6" fillId="0" borderId="1" xfId="0" applyFont="1" applyBorder="1" applyAlignment="1">
      <alignment horizontal="left" vertical="center" wrapText="1"/>
    </xf>
    <xf numFmtId="0" fontId="5" fillId="0" borderId="7" xfId="0" applyFont="1" applyBorder="1" applyAlignment="1">
      <alignment vertical="top" wrapText="1"/>
    </xf>
    <xf numFmtId="0" fontId="5" fillId="0" borderId="11" xfId="0" applyFont="1" applyBorder="1" applyAlignment="1">
      <alignment vertical="top" wrapText="1"/>
    </xf>
    <xf numFmtId="9" fontId="7" fillId="0" borderId="11" xfId="0" applyNumberFormat="1" applyFont="1" applyBorder="1" applyAlignment="1">
      <alignment horizontal="left" vertical="top" wrapText="1"/>
    </xf>
    <xf numFmtId="0" fontId="5" fillId="0" borderId="11" xfId="0" applyFont="1" applyBorder="1" applyAlignment="1">
      <alignment horizontal="left" vertical="top" wrapText="1"/>
    </xf>
    <xf numFmtId="0" fontId="5" fillId="0" borderId="11" xfId="0" applyFont="1" applyBorder="1" applyAlignment="1">
      <alignment vertical="center" wrapText="1"/>
    </xf>
    <xf numFmtId="43" fontId="1" fillId="3" borderId="1" xfId="0" applyNumberFormat="1" applyFont="1" applyFill="1" applyBorder="1"/>
    <xf numFmtId="0" fontId="5" fillId="0" borderId="5" xfId="0" applyFont="1" applyBorder="1"/>
    <xf numFmtId="43" fontId="6" fillId="3" borderId="7" xfId="1" applyFont="1" applyFill="1" applyBorder="1"/>
    <xf numFmtId="167" fontId="1" fillId="3" borderId="1" xfId="0" applyNumberFormat="1" applyFont="1" applyFill="1" applyBorder="1"/>
    <xf numFmtId="0" fontId="14" fillId="3" borderId="1" xfId="0" applyFont="1" applyFill="1" applyBorder="1" applyAlignment="1">
      <alignment horizontal="right"/>
    </xf>
    <xf numFmtId="0" fontId="6" fillId="3" borderId="1" xfId="0" applyFont="1" applyFill="1" applyBorder="1" applyAlignment="1">
      <alignment horizontal="right"/>
    </xf>
    <xf numFmtId="43" fontId="6" fillId="0" borderId="2" xfId="1" applyFont="1" applyFill="1" applyBorder="1" applyAlignment="1">
      <alignment horizontal="right" vertical="center"/>
    </xf>
    <xf numFmtId="4" fontId="6" fillId="0" borderId="1" xfId="0" applyNumberFormat="1" applyFont="1" applyBorder="1" applyAlignment="1">
      <alignment horizontal="right" vertical="center"/>
    </xf>
    <xf numFmtId="0" fontId="6" fillId="3" borderId="1" xfId="0" applyFont="1" applyFill="1" applyBorder="1"/>
    <xf numFmtId="0" fontId="6" fillId="0" borderId="5" xfId="0" applyFont="1" applyBorder="1" applyAlignment="1">
      <alignment horizontal="right"/>
    </xf>
    <xf numFmtId="0" fontId="16" fillId="0" borderId="5" xfId="0" applyFont="1" applyBorder="1" applyAlignment="1">
      <alignment horizontal="right"/>
    </xf>
    <xf numFmtId="0" fontId="16" fillId="0" borderId="5" xfId="0" applyFont="1" applyBorder="1"/>
    <xf numFmtId="43" fontId="6" fillId="0" borderId="7" xfId="1" applyFont="1" applyFill="1" applyBorder="1"/>
    <xf numFmtId="0" fontId="1" fillId="0" borderId="5" xfId="0" applyFont="1" applyBorder="1"/>
    <xf numFmtId="43" fontId="1" fillId="0" borderId="5" xfId="0" applyNumberFormat="1" applyFont="1" applyBorder="1"/>
    <xf numFmtId="0" fontId="5" fillId="0" borderId="1" xfId="0" applyFont="1" applyBorder="1" applyAlignment="1">
      <alignment horizontal="center" vertical="top" wrapText="1"/>
    </xf>
    <xf numFmtId="0" fontId="5" fillId="0" borderId="1" xfId="0" applyFont="1" applyBorder="1" applyAlignment="1">
      <alignment horizontal="center" vertical="top"/>
    </xf>
    <xf numFmtId="0" fontId="5" fillId="0" borderId="5" xfId="0" applyFont="1" applyBorder="1" applyAlignment="1">
      <alignment vertical="top" wrapText="1"/>
    </xf>
    <xf numFmtId="0" fontId="5" fillId="0" borderId="0" xfId="0" applyFont="1" applyAlignment="1">
      <alignment vertical="top" wrapText="1"/>
    </xf>
    <xf numFmtId="0" fontId="7" fillId="0" borderId="0" xfId="0" applyFont="1" applyAlignment="1">
      <alignment vertical="top" wrapText="1"/>
    </xf>
    <xf numFmtId="43" fontId="6" fillId="3" borderId="2" xfId="1" applyFont="1" applyFill="1" applyBorder="1"/>
    <xf numFmtId="0" fontId="5" fillId="0" borderId="1" xfId="0" applyFont="1" applyBorder="1" applyAlignment="1">
      <alignment horizontal="right" vertical="top"/>
    </xf>
    <xf numFmtId="43" fontId="5" fillId="0" borderId="2" xfId="1" applyFont="1" applyBorder="1" applyAlignment="1">
      <alignment horizontal="right" vertical="top"/>
    </xf>
    <xf numFmtId="43" fontId="5" fillId="0" borderId="1" xfId="1" applyFont="1" applyBorder="1" applyAlignment="1">
      <alignment horizontal="right" vertical="top"/>
    </xf>
    <xf numFmtId="168" fontId="11" fillId="0" borderId="5" xfId="0" applyNumberFormat="1" applyFont="1" applyBorder="1" applyAlignment="1">
      <alignment horizontal="right" vertical="top"/>
    </xf>
    <xf numFmtId="43" fontId="11" fillId="0" borderId="5" xfId="1" applyFont="1" applyBorder="1" applyAlignment="1">
      <alignment horizontal="right" vertical="top"/>
    </xf>
    <xf numFmtId="43" fontId="6" fillId="3" borderId="1" xfId="1" applyFont="1" applyFill="1" applyBorder="1"/>
    <xf numFmtId="4" fontId="6" fillId="3" borderId="1" xfId="0" applyNumberFormat="1" applyFont="1" applyFill="1" applyBorder="1"/>
    <xf numFmtId="0" fontId="6" fillId="3" borderId="5" xfId="0" applyFont="1" applyFill="1" applyBorder="1"/>
    <xf numFmtId="43" fontId="6" fillId="3" borderId="5" xfId="0" applyNumberFormat="1" applyFont="1" applyFill="1" applyBorder="1"/>
    <xf numFmtId="4" fontId="8" fillId="0" borderId="2" xfId="0" applyNumberFormat="1" applyFont="1" applyBorder="1"/>
    <xf numFmtId="43" fontId="6" fillId="0" borderId="1" xfId="0" applyNumberFormat="1" applyFont="1" applyBorder="1"/>
    <xf numFmtId="0" fontId="6" fillId="0" borderId="1" xfId="0" applyFont="1" applyBorder="1" applyAlignment="1">
      <alignment horizontal="justify" vertical="center"/>
    </xf>
    <xf numFmtId="164" fontId="5" fillId="0" borderId="1" xfId="0" applyNumberFormat="1" applyFont="1" applyBorder="1" applyAlignment="1">
      <alignment horizontal="right" vertical="top"/>
    </xf>
    <xf numFmtId="164" fontId="11" fillId="0" borderId="1" xfId="0" applyNumberFormat="1" applyFont="1" applyBorder="1" applyAlignment="1">
      <alignment horizontal="right" vertical="top" wrapText="1"/>
    </xf>
    <xf numFmtId="164" fontId="7" fillId="0" borderId="1" xfId="2" applyNumberFormat="1" applyFont="1" applyBorder="1" applyAlignment="1">
      <alignment horizontal="right" vertical="top"/>
    </xf>
    <xf numFmtId="164" fontId="6" fillId="3" borderId="0" xfId="0" applyNumberFormat="1" applyFont="1" applyFill="1" applyAlignment="1">
      <alignment horizontal="right"/>
    </xf>
    <xf numFmtId="4" fontId="7" fillId="0" borderId="2" xfId="0" applyNumberFormat="1" applyFont="1" applyBorder="1" applyAlignment="1">
      <alignment horizontal="center" wrapText="1"/>
    </xf>
    <xf numFmtId="0" fontId="5" fillId="0" borderId="1" xfId="0" applyFont="1" applyBorder="1" applyAlignment="1">
      <alignment horizontal="center" wrapText="1"/>
    </xf>
    <xf numFmtId="4" fontId="8" fillId="0" borderId="1" xfId="0" applyNumberFormat="1" applyFont="1" applyBorder="1" applyAlignment="1">
      <alignment vertical="center" wrapText="1"/>
    </xf>
    <xf numFmtId="43" fontId="6" fillId="0" borderId="1" xfId="1" applyFont="1" applyBorder="1" applyAlignment="1">
      <alignment vertical="center" wrapText="1"/>
    </xf>
    <xf numFmtId="43" fontId="6" fillId="0" borderId="2" xfId="1" applyFont="1" applyFill="1" applyBorder="1" applyAlignment="1">
      <alignment horizontal="right" vertical="top"/>
    </xf>
    <xf numFmtId="4" fontId="6" fillId="0" borderId="1" xfId="0" applyNumberFormat="1" applyFont="1" applyBorder="1" applyAlignment="1">
      <alignment horizontal="right" vertical="top"/>
    </xf>
    <xf numFmtId="4" fontId="7" fillId="0" borderId="2" xfId="0" applyNumberFormat="1" applyFont="1" applyBorder="1" applyAlignment="1">
      <alignment horizontal="right" vertical="top" wrapText="1"/>
    </xf>
    <xf numFmtId="0" fontId="5" fillId="0" borderId="1" xfId="0" applyFont="1" applyBorder="1" applyAlignment="1">
      <alignment horizontal="right" vertical="top" wrapText="1"/>
    </xf>
    <xf numFmtId="4" fontId="7" fillId="0" borderId="1" xfId="0" applyNumberFormat="1" applyFont="1" applyBorder="1" applyAlignment="1">
      <alignment horizontal="right" vertical="top" wrapText="1"/>
    </xf>
    <xf numFmtId="0" fontId="6" fillId="0" borderId="1" xfId="0" applyFont="1" applyBorder="1" applyAlignment="1">
      <alignment horizontal="right" vertical="top"/>
    </xf>
    <xf numFmtId="44" fontId="5" fillId="6" borderId="1" xfId="3" applyFont="1" applyFill="1" applyBorder="1" applyAlignment="1">
      <alignment horizontal="right" vertical="top" wrapText="1" readingOrder="1"/>
    </xf>
    <xf numFmtId="165" fontId="5" fillId="6" borderId="1" xfId="3" applyNumberFormat="1" applyFont="1" applyFill="1" applyBorder="1" applyAlignment="1">
      <alignment horizontal="right" vertical="top"/>
    </xf>
    <xf numFmtId="165" fontId="11" fillId="6" borderId="1" xfId="3" applyNumberFormat="1" applyFont="1" applyFill="1" applyBorder="1" applyAlignment="1">
      <alignment horizontal="right" vertical="top"/>
    </xf>
    <xf numFmtId="165" fontId="11" fillId="0" borderId="1" xfId="3" applyNumberFormat="1" applyFont="1" applyBorder="1" applyAlignment="1">
      <alignment horizontal="right" vertical="top"/>
    </xf>
    <xf numFmtId="166" fontId="6" fillId="0" borderId="1" xfId="0" applyNumberFormat="1" applyFont="1" applyBorder="1" applyAlignment="1">
      <alignment horizontal="right" vertical="top"/>
    </xf>
    <xf numFmtId="0" fontId="1" fillId="3" borderId="2" xfId="0" applyFont="1" applyFill="1" applyBorder="1" applyAlignment="1">
      <alignment horizontal="right"/>
    </xf>
    <xf numFmtId="0" fontId="1" fillId="3" borderId="3" xfId="0" applyFont="1" applyFill="1" applyBorder="1" applyAlignment="1">
      <alignment horizontal="right"/>
    </xf>
    <xf numFmtId="0" fontId="1" fillId="3" borderId="4" xfId="0" applyFont="1" applyFill="1" applyBorder="1" applyAlignment="1">
      <alignment horizontal="right"/>
    </xf>
    <xf numFmtId="0" fontId="6" fillId="3" borderId="3" xfId="0" applyFont="1" applyFill="1" applyBorder="1" applyAlignment="1">
      <alignment horizontal="right" vertical="center" wrapText="1"/>
    </xf>
    <xf numFmtId="0" fontId="1" fillId="3" borderId="3" xfId="0" applyFont="1" applyFill="1" applyBorder="1" applyAlignment="1">
      <alignment horizontal="right" vertical="center" wrapText="1"/>
    </xf>
    <xf numFmtId="0" fontId="6" fillId="3" borderId="2" xfId="0" applyFont="1" applyFill="1" applyBorder="1"/>
    <xf numFmtId="0" fontId="6" fillId="3" borderId="3" xfId="0" applyFont="1" applyFill="1" applyBorder="1"/>
    <xf numFmtId="0" fontId="6" fillId="3" borderId="4" xfId="0" applyFont="1" applyFill="1" applyBorder="1"/>
    <xf numFmtId="0" fontId="6" fillId="3" borderId="2" xfId="0" applyFont="1" applyFill="1" applyBorder="1" applyAlignment="1">
      <alignment horizontal="right"/>
    </xf>
    <xf numFmtId="0" fontId="0" fillId="0" borderId="3" xfId="0" applyBorder="1" applyAlignment="1">
      <alignment horizontal="right"/>
    </xf>
    <xf numFmtId="0" fontId="0" fillId="0" borderId="4" xfId="0" applyBorder="1" applyAlignment="1">
      <alignment horizontal="right"/>
    </xf>
    <xf numFmtId="0" fontId="9" fillId="5" borderId="7" xfId="0" applyFont="1" applyFill="1" applyBorder="1" applyAlignment="1">
      <alignment vertical="center"/>
    </xf>
    <xf numFmtId="0" fontId="9" fillId="5" borderId="11" xfId="0" applyFont="1" applyFill="1" applyBorder="1" applyAlignment="1">
      <alignment vertical="center"/>
    </xf>
    <xf numFmtId="0" fontId="10" fillId="5" borderId="11" xfId="0" applyFont="1" applyFill="1" applyBorder="1"/>
    <xf numFmtId="0" fontId="10" fillId="5" borderId="9" xfId="0" applyFont="1" applyFill="1" applyBorder="1"/>
    <xf numFmtId="0" fontId="9" fillId="5" borderId="8" xfId="0" applyFont="1" applyFill="1" applyBorder="1" applyAlignment="1">
      <alignment vertical="center"/>
    </xf>
    <xf numFmtId="0" fontId="9" fillId="5" borderId="12" xfId="0" applyFont="1" applyFill="1" applyBorder="1" applyAlignment="1">
      <alignment vertical="center"/>
    </xf>
    <xf numFmtId="0" fontId="10" fillId="5" borderId="12" xfId="0" applyFont="1" applyFill="1" applyBorder="1"/>
    <xf numFmtId="0" fontId="10" fillId="5" borderId="10" xfId="0" applyFont="1" applyFill="1" applyBorder="1"/>
    <xf numFmtId="0" fontId="6" fillId="2" borderId="5" xfId="0" applyFont="1" applyFill="1" applyBorder="1" applyAlignment="1">
      <alignment vertical="center"/>
    </xf>
    <xf numFmtId="0" fontId="6" fillId="2" borderId="6" xfId="0" applyFont="1" applyFill="1" applyBorder="1"/>
    <xf numFmtId="0" fontId="6" fillId="2" borderId="5" xfId="0" applyFont="1" applyFill="1" applyBorder="1" applyAlignment="1">
      <alignment wrapText="1"/>
    </xf>
    <xf numFmtId="0" fontId="6" fillId="2" borderId="1" xfId="0" applyFont="1" applyFill="1" applyBorder="1" applyAlignment="1">
      <alignment horizont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xf>
    <xf numFmtId="0" fontId="6" fillId="2" borderId="7" xfId="0" applyFont="1" applyFill="1" applyBorder="1" applyAlignment="1">
      <alignment horizontal="center" vertical="center"/>
    </xf>
    <xf numFmtId="0" fontId="6" fillId="3" borderId="2" xfId="0" applyFont="1" applyFill="1" applyBorder="1" applyAlignment="1">
      <alignment horizontal="right" vertical="center"/>
    </xf>
    <xf numFmtId="0" fontId="5" fillId="3" borderId="3" xfId="0" applyFont="1" applyFill="1" applyBorder="1" applyAlignment="1">
      <alignment horizontal="right" vertical="center"/>
    </xf>
    <xf numFmtId="0" fontId="5" fillId="3" borderId="4" xfId="0" applyFont="1" applyFill="1" applyBorder="1" applyAlignment="1">
      <alignment horizontal="right" vertical="center"/>
    </xf>
    <xf numFmtId="0" fontId="6" fillId="3" borderId="5" xfId="0" applyFont="1" applyFill="1" applyBorder="1" applyAlignment="1">
      <alignment horizontal="right"/>
    </xf>
    <xf numFmtId="0" fontId="6" fillId="3" borderId="5" xfId="0" applyFont="1" applyFill="1" applyBorder="1"/>
    <xf numFmtId="0" fontId="6" fillId="3" borderId="1" xfId="0" applyFont="1" applyFill="1" applyBorder="1" applyAlignment="1">
      <alignment horizontal="right"/>
    </xf>
    <xf numFmtId="0" fontId="6" fillId="3" borderId="1" xfId="0" applyFont="1" applyFill="1" applyBorder="1"/>
    <xf numFmtId="0" fontId="6" fillId="3" borderId="3" xfId="0" applyFont="1" applyFill="1" applyBorder="1" applyAlignment="1">
      <alignment horizontal="right" vertical="center"/>
    </xf>
    <xf numFmtId="0" fontId="6" fillId="3" borderId="4" xfId="0" applyFont="1" applyFill="1" applyBorder="1" applyAlignment="1">
      <alignment horizontal="right" vertical="center"/>
    </xf>
    <xf numFmtId="0" fontId="9" fillId="5" borderId="11" xfId="0" applyFont="1" applyFill="1" applyBorder="1"/>
    <xf numFmtId="0" fontId="9" fillId="5" borderId="9" xfId="0" applyFont="1" applyFill="1" applyBorder="1"/>
    <xf numFmtId="0" fontId="9" fillId="5" borderId="8" xfId="0" applyFont="1" applyFill="1" applyBorder="1"/>
    <xf numFmtId="0" fontId="9" fillId="5" borderId="12" xfId="0" applyFont="1" applyFill="1" applyBorder="1"/>
    <xf numFmtId="0" fontId="9" fillId="5" borderId="10" xfId="0" applyFont="1" applyFill="1" applyBorder="1"/>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1" xfId="0" applyFont="1" applyFill="1" applyBorder="1" applyAlignment="1">
      <alignment horizontal="center" vertical="center"/>
    </xf>
    <xf numFmtId="0" fontId="9" fillId="5" borderId="7" xfId="0" applyFont="1" applyFill="1" applyBorder="1" applyAlignment="1">
      <alignment horizontal="left" vertical="center"/>
    </xf>
    <xf numFmtId="0" fontId="9" fillId="5" borderId="11" xfId="0" applyFont="1" applyFill="1" applyBorder="1" applyAlignment="1">
      <alignment horizontal="left" vertical="center"/>
    </xf>
    <xf numFmtId="0" fontId="10" fillId="5" borderId="11" xfId="0" applyFont="1" applyFill="1" applyBorder="1" applyAlignment="1">
      <alignment vertical="center"/>
    </xf>
    <xf numFmtId="0" fontId="10" fillId="5" borderId="9" xfId="0" applyFont="1" applyFill="1" applyBorder="1" applyAlignment="1">
      <alignment vertical="center"/>
    </xf>
    <xf numFmtId="0" fontId="9" fillId="5" borderId="8" xfId="0" applyFont="1" applyFill="1" applyBorder="1" applyAlignment="1">
      <alignment horizontal="left" vertical="center"/>
    </xf>
    <xf numFmtId="0" fontId="9" fillId="5" borderId="12" xfId="0" applyFont="1" applyFill="1" applyBorder="1" applyAlignment="1">
      <alignment horizontal="left" vertical="center"/>
    </xf>
    <xf numFmtId="0" fontId="10" fillId="5" borderId="12" xfId="0" applyFont="1" applyFill="1" applyBorder="1" applyAlignment="1">
      <alignment vertical="center"/>
    </xf>
    <xf numFmtId="0" fontId="10" fillId="5" borderId="10" xfId="0" applyFont="1" applyFill="1" applyBorder="1" applyAlignment="1">
      <alignment vertical="center"/>
    </xf>
    <xf numFmtId="0" fontId="8" fillId="3" borderId="2" xfId="0" applyFont="1" applyFill="1" applyBorder="1" applyAlignment="1">
      <alignment horizontal="left" vertical="top"/>
    </xf>
    <xf numFmtId="0" fontId="5" fillId="3" borderId="3" xfId="0" applyFont="1" applyFill="1" applyBorder="1"/>
    <xf numFmtId="0" fontId="5" fillId="3" borderId="4" xfId="0" applyFont="1" applyFill="1" applyBorder="1"/>
    <xf numFmtId="0" fontId="5" fillId="0" borderId="11" xfId="0" applyFont="1" applyBorder="1"/>
    <xf numFmtId="0" fontId="5" fillId="0" borderId="9" xfId="0" applyFont="1" applyBorder="1"/>
    <xf numFmtId="0" fontId="5" fillId="0" borderId="12" xfId="0" applyFont="1" applyBorder="1"/>
    <xf numFmtId="0" fontId="5" fillId="0" borderId="10" xfId="0" applyFont="1" applyBorder="1"/>
    <xf numFmtId="0" fontId="9" fillId="5" borderId="9" xfId="0" applyFont="1" applyFill="1" applyBorder="1" applyAlignment="1">
      <alignment horizontal="left" vertical="center"/>
    </xf>
    <xf numFmtId="0" fontId="9" fillId="5" borderId="10" xfId="0" applyFont="1" applyFill="1" applyBorder="1" applyAlignment="1">
      <alignment horizontal="left" vertical="center"/>
    </xf>
    <xf numFmtId="0" fontId="5" fillId="0" borderId="3" xfId="0" applyFont="1" applyBorder="1"/>
    <xf numFmtId="0" fontId="5" fillId="0" borderId="4" xfId="0" applyFont="1" applyBorder="1"/>
    <xf numFmtId="0" fontId="0" fillId="0" borderId="0" xfId="0"/>
    <xf numFmtId="0" fontId="2" fillId="2" borderId="2" xfId="0" applyFont="1" applyFill="1" applyBorder="1" applyAlignment="1">
      <alignment horizontal="center" wrapText="1"/>
    </xf>
    <xf numFmtId="0" fontId="2" fillId="2" borderId="3" xfId="0" applyFont="1" applyFill="1" applyBorder="1" applyAlignment="1">
      <alignment horizontal="center"/>
    </xf>
    <xf numFmtId="0" fontId="0" fillId="0" borderId="3" xfId="0" applyBorder="1"/>
    <xf numFmtId="0" fontId="0" fillId="0" borderId="4" xfId="0" applyBorder="1"/>
    <xf numFmtId="0" fontId="10" fillId="5" borderId="11" xfId="0" applyFont="1" applyFill="1" applyBorder="1" applyAlignment="1">
      <alignment horizontal="left" vertical="center"/>
    </xf>
    <xf numFmtId="0" fontId="10" fillId="5" borderId="9" xfId="0" applyFont="1" applyFill="1" applyBorder="1" applyAlignment="1">
      <alignment horizontal="left" vertical="center"/>
    </xf>
    <xf numFmtId="0" fontId="10" fillId="5" borderId="12" xfId="0" applyFont="1" applyFill="1" applyBorder="1" applyAlignment="1">
      <alignment horizontal="left" vertical="center"/>
    </xf>
    <xf numFmtId="0" fontId="10" fillId="5" borderId="10" xfId="0" applyFont="1" applyFill="1" applyBorder="1" applyAlignment="1">
      <alignment horizontal="left" vertical="center"/>
    </xf>
    <xf numFmtId="0" fontId="6" fillId="2" borderId="5" xfId="0" applyFont="1" applyFill="1" applyBorder="1" applyAlignment="1">
      <alignment vertical="top"/>
    </xf>
    <xf numFmtId="0" fontId="6" fillId="2" borderId="13" xfId="0" applyFont="1" applyFill="1" applyBorder="1" applyAlignment="1">
      <alignment vertical="top"/>
    </xf>
    <xf numFmtId="0" fontId="6" fillId="2" borderId="5" xfId="0" applyFont="1" applyFill="1" applyBorder="1" applyAlignment="1">
      <alignment vertical="top" wrapText="1"/>
    </xf>
    <xf numFmtId="0" fontId="6" fillId="2" borderId="1" xfId="0" applyFont="1" applyFill="1" applyBorder="1" applyAlignment="1">
      <alignment horizontal="center" vertical="top"/>
    </xf>
    <xf numFmtId="0" fontId="6" fillId="2" borderId="7" xfId="0" applyFont="1" applyFill="1" applyBorder="1" applyAlignment="1">
      <alignment horizontal="center" vertical="top" wrapText="1"/>
    </xf>
    <xf numFmtId="0" fontId="6" fillId="2" borderId="14" xfId="0" applyFont="1" applyFill="1" applyBorder="1" applyAlignment="1">
      <alignment horizontal="center" vertical="top"/>
    </xf>
    <xf numFmtId="0" fontId="6" fillId="2" borderId="7" xfId="0" applyFont="1" applyFill="1" applyBorder="1" applyAlignment="1">
      <alignment horizontal="center" vertical="top"/>
    </xf>
    <xf numFmtId="0" fontId="6" fillId="3" borderId="11" xfId="0" applyFont="1" applyFill="1" applyBorder="1" applyAlignment="1">
      <alignment horizontal="right"/>
    </xf>
  </cellXfs>
  <cellStyles count="4">
    <cellStyle name="Millares" xfId="1" builtinId="3"/>
    <cellStyle name="Moneda" xfId="3" builtinId="4"/>
    <cellStyle name="Normal" xfId="0" builtinId="0"/>
    <cellStyle name="Normal 2" xfId="2" xr:uid="{53C70102-75A4-403C-BBE9-4E92B49C94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85725</xdr:colOff>
      <xdr:row>0</xdr:row>
      <xdr:rowOff>85725</xdr:rowOff>
    </xdr:from>
    <xdr:to>
      <xdr:col>5</xdr:col>
      <xdr:colOff>695325</xdr:colOff>
      <xdr:row>3</xdr:row>
      <xdr:rowOff>152400</xdr:rowOff>
    </xdr:to>
    <xdr:pic>
      <xdr:nvPicPr>
        <xdr:cNvPr id="2" name="Imagen 1">
          <a:extLst>
            <a:ext uri="{FF2B5EF4-FFF2-40B4-BE49-F238E27FC236}">
              <a16:creationId xmlns:a16="http://schemas.microsoft.com/office/drawing/2014/main" id="{F777110C-2B5F-46C8-8AAA-3818704FD94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91100" y="85725"/>
          <a:ext cx="2638425" cy="6381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ED728-8DFA-46C9-BCF3-E0C8F083905F}">
  <dimension ref="A1:U171"/>
  <sheetViews>
    <sheetView tabSelected="1" view="pageBreakPreview" zoomScale="70" zoomScaleNormal="200" zoomScaleSheetLayoutView="70" workbookViewId="0">
      <selection activeCell="S168" sqref="S168"/>
    </sheetView>
  </sheetViews>
  <sheetFormatPr baseColWidth="10" defaultRowHeight="15" x14ac:dyDescent="0.25"/>
  <cols>
    <col min="1" max="1" width="4.42578125" customWidth="1"/>
    <col min="2" max="2" width="49.140625" customWidth="1"/>
    <col min="3" max="3" width="42.42578125" customWidth="1"/>
    <col min="4" max="4" width="32.28515625" customWidth="1"/>
    <col min="5" max="5" width="30.42578125" customWidth="1"/>
    <col min="6" max="6" width="19.42578125" customWidth="1"/>
    <col min="7" max="8" width="5.85546875" customWidth="1"/>
    <col min="9" max="9" width="5.5703125" customWidth="1"/>
    <col min="10" max="10" width="5.42578125" customWidth="1"/>
    <col min="11" max="11" width="5.140625" customWidth="1"/>
    <col min="12" max="12" width="4.42578125" customWidth="1"/>
    <col min="13" max="13" width="3.7109375" customWidth="1"/>
    <col min="14" max="14" width="5.7109375" customWidth="1"/>
    <col min="15" max="15" width="4.42578125" customWidth="1"/>
    <col min="16" max="16" width="4.5703125" customWidth="1"/>
    <col min="17" max="17" width="4.7109375" customWidth="1"/>
    <col min="18" max="18" width="5" customWidth="1"/>
    <col min="19" max="19" width="22.5703125" customWidth="1"/>
    <col min="20" max="20" width="19" customWidth="1"/>
    <col min="21" max="21" width="21" customWidth="1"/>
  </cols>
  <sheetData>
    <row r="1" spans="1:21" x14ac:dyDescent="0.25">
      <c r="A1" s="195"/>
      <c r="B1" s="195"/>
      <c r="C1" s="195"/>
      <c r="D1" s="195"/>
      <c r="E1" s="195"/>
      <c r="F1" s="195"/>
      <c r="G1" s="195"/>
      <c r="H1" s="195"/>
      <c r="I1" s="195"/>
      <c r="J1" s="195"/>
      <c r="K1" s="195"/>
      <c r="L1" s="195"/>
      <c r="M1" s="195"/>
      <c r="N1" s="195"/>
      <c r="O1" s="195"/>
      <c r="P1" s="195"/>
      <c r="Q1" s="195"/>
      <c r="R1" s="195"/>
      <c r="S1" s="195"/>
    </row>
    <row r="2" spans="1:21" x14ac:dyDescent="0.25">
      <c r="A2" s="195"/>
      <c r="B2" s="195"/>
      <c r="C2" s="195"/>
      <c r="D2" s="195"/>
      <c r="E2" s="195"/>
      <c r="F2" s="195"/>
      <c r="G2" s="195"/>
      <c r="H2" s="195"/>
      <c r="I2" s="195"/>
      <c r="J2" s="195"/>
      <c r="K2" s="195"/>
      <c r="L2" s="195"/>
      <c r="M2" s="195"/>
      <c r="N2" s="195"/>
      <c r="O2" s="195"/>
      <c r="P2" s="195"/>
      <c r="Q2" s="195"/>
      <c r="R2" s="195"/>
      <c r="S2" s="195"/>
    </row>
    <row r="3" spans="1:21" x14ac:dyDescent="0.25">
      <c r="A3" s="195"/>
      <c r="B3" s="195"/>
      <c r="C3" s="195"/>
      <c r="D3" s="195"/>
      <c r="E3" s="195"/>
      <c r="F3" s="195"/>
      <c r="G3" s="195"/>
      <c r="H3" s="195"/>
      <c r="I3" s="195"/>
      <c r="J3" s="195"/>
      <c r="K3" s="195"/>
      <c r="L3" s="195"/>
      <c r="M3" s="195"/>
      <c r="N3" s="195"/>
      <c r="O3" s="195"/>
      <c r="P3" s="195"/>
      <c r="Q3" s="195"/>
      <c r="R3" s="195"/>
      <c r="S3" s="195"/>
    </row>
    <row r="4" spans="1:21" x14ac:dyDescent="0.25">
      <c r="A4" s="195"/>
      <c r="B4" s="195"/>
      <c r="C4" s="195"/>
      <c r="D4" s="195"/>
      <c r="E4" s="195"/>
      <c r="F4" s="195"/>
      <c r="G4" s="195"/>
      <c r="H4" s="195"/>
      <c r="I4" s="195"/>
      <c r="J4" s="195"/>
      <c r="K4" s="195"/>
      <c r="L4" s="195"/>
      <c r="M4" s="195"/>
      <c r="N4" s="195"/>
      <c r="O4" s="195"/>
      <c r="P4" s="195"/>
      <c r="Q4" s="195"/>
      <c r="R4" s="195"/>
      <c r="S4" s="195"/>
    </row>
    <row r="5" spans="1:21" ht="39.75" customHeight="1" x14ac:dyDescent="0.35">
      <c r="B5" s="196" t="s">
        <v>22</v>
      </c>
      <c r="C5" s="197"/>
      <c r="D5" s="197"/>
      <c r="E5" s="197"/>
      <c r="F5" s="197"/>
      <c r="G5" s="197"/>
      <c r="H5" s="197"/>
      <c r="I5" s="197"/>
      <c r="J5" s="197"/>
      <c r="K5" s="197"/>
      <c r="L5" s="197"/>
      <c r="M5" s="197"/>
      <c r="N5" s="197"/>
      <c r="O5" s="197"/>
      <c r="P5" s="197"/>
      <c r="Q5" s="197"/>
      <c r="R5" s="197"/>
      <c r="S5" s="197"/>
      <c r="T5" s="198"/>
      <c r="U5" s="199"/>
    </row>
    <row r="6" spans="1:21" x14ac:dyDescent="0.25">
      <c r="B6" s="143" t="s">
        <v>35</v>
      </c>
      <c r="C6" s="144"/>
      <c r="D6" s="144"/>
      <c r="E6" s="187"/>
      <c r="F6" s="187"/>
      <c r="G6" s="187"/>
      <c r="H6" s="187"/>
      <c r="I6" s="187"/>
      <c r="J6" s="187"/>
      <c r="K6" s="187"/>
      <c r="L6" s="187"/>
      <c r="M6" s="187"/>
      <c r="N6" s="187"/>
      <c r="O6" s="187"/>
      <c r="P6" s="187"/>
      <c r="Q6" s="187"/>
      <c r="R6" s="187"/>
      <c r="S6" s="187"/>
      <c r="T6" s="187"/>
      <c r="U6" s="188"/>
    </row>
    <row r="7" spans="1:21" ht="3" customHeight="1" x14ac:dyDescent="0.25">
      <c r="B7" s="147"/>
      <c r="C7" s="148"/>
      <c r="D7" s="148"/>
      <c r="E7" s="189"/>
      <c r="F7" s="189"/>
      <c r="G7" s="189"/>
      <c r="H7" s="189"/>
      <c r="I7" s="189"/>
      <c r="J7" s="189"/>
      <c r="K7" s="189"/>
      <c r="L7" s="189"/>
      <c r="M7" s="189"/>
      <c r="N7" s="189"/>
      <c r="O7" s="189"/>
      <c r="P7" s="189"/>
      <c r="Q7" s="189"/>
      <c r="R7" s="189"/>
      <c r="S7" s="189"/>
      <c r="T7" s="189"/>
      <c r="U7" s="190"/>
    </row>
    <row r="8" spans="1:21" x14ac:dyDescent="0.25">
      <c r="B8" s="151" t="s">
        <v>3</v>
      </c>
      <c r="C8" s="151" t="s">
        <v>0</v>
      </c>
      <c r="D8" s="151" t="s">
        <v>2</v>
      </c>
      <c r="E8" s="151" t="s">
        <v>1</v>
      </c>
      <c r="F8" s="153" t="s">
        <v>4</v>
      </c>
      <c r="G8" s="154" t="s">
        <v>17</v>
      </c>
      <c r="H8" s="154"/>
      <c r="I8" s="154"/>
      <c r="J8" s="154"/>
      <c r="K8" s="154"/>
      <c r="L8" s="154"/>
      <c r="M8" s="154"/>
      <c r="N8" s="154"/>
      <c r="O8" s="154"/>
      <c r="P8" s="154"/>
      <c r="Q8" s="154"/>
      <c r="R8" s="154"/>
      <c r="S8" s="155" t="s">
        <v>20</v>
      </c>
      <c r="T8" s="157" t="s">
        <v>19</v>
      </c>
      <c r="U8" s="157" t="s">
        <v>21</v>
      </c>
    </row>
    <row r="9" spans="1:21" x14ac:dyDescent="0.25">
      <c r="B9" s="152"/>
      <c r="C9" s="152"/>
      <c r="D9" s="152"/>
      <c r="E9" s="152"/>
      <c r="F9" s="152"/>
      <c r="G9" s="22" t="s">
        <v>5</v>
      </c>
      <c r="H9" s="22" t="s">
        <v>6</v>
      </c>
      <c r="I9" s="22" t="s">
        <v>7</v>
      </c>
      <c r="J9" s="22" t="s">
        <v>8</v>
      </c>
      <c r="K9" s="22" t="s">
        <v>9</v>
      </c>
      <c r="L9" s="22" t="s">
        <v>10</v>
      </c>
      <c r="M9" s="22" t="s">
        <v>11</v>
      </c>
      <c r="N9" s="22" t="s">
        <v>12</v>
      </c>
      <c r="O9" s="22" t="s">
        <v>13</v>
      </c>
      <c r="P9" s="22" t="s">
        <v>14</v>
      </c>
      <c r="Q9" s="22" t="s">
        <v>15</v>
      </c>
      <c r="R9" s="22" t="s">
        <v>16</v>
      </c>
      <c r="S9" s="156"/>
      <c r="T9" s="156"/>
      <c r="U9" s="156"/>
    </row>
    <row r="10" spans="1:21" ht="68.25" customHeight="1" x14ac:dyDescent="0.25">
      <c r="B10" s="1" t="s">
        <v>23</v>
      </c>
      <c r="C10" s="1" t="s">
        <v>24</v>
      </c>
      <c r="D10" s="1" t="s">
        <v>25</v>
      </c>
      <c r="E10" s="7" t="s">
        <v>36</v>
      </c>
      <c r="F10" s="1" t="s">
        <v>26</v>
      </c>
      <c r="G10" s="12"/>
      <c r="H10" s="12"/>
      <c r="I10" s="12"/>
      <c r="J10" s="12"/>
      <c r="K10" s="12"/>
      <c r="L10" s="12"/>
      <c r="M10" s="12"/>
      <c r="N10" s="12"/>
      <c r="O10" s="12"/>
      <c r="P10" s="12"/>
      <c r="Q10" s="13">
        <v>2</v>
      </c>
      <c r="R10" s="12">
        <v>21</v>
      </c>
      <c r="S10" s="14"/>
      <c r="T10" s="43"/>
      <c r="U10" s="43" t="s">
        <v>27</v>
      </c>
    </row>
    <row r="11" spans="1:21" ht="86.25" customHeight="1" x14ac:dyDescent="0.25">
      <c r="B11" s="1" t="s">
        <v>39</v>
      </c>
      <c r="C11" s="1" t="s">
        <v>28</v>
      </c>
      <c r="D11" s="1" t="s">
        <v>29</v>
      </c>
      <c r="E11" s="7" t="s">
        <v>37</v>
      </c>
      <c r="F11" s="1" t="s">
        <v>30</v>
      </c>
      <c r="G11" s="12"/>
      <c r="H11" s="12"/>
      <c r="I11" s="12"/>
      <c r="J11" s="12"/>
      <c r="K11" s="12"/>
      <c r="L11" s="12"/>
      <c r="M11" s="12"/>
      <c r="N11" s="12"/>
      <c r="O11" s="12"/>
      <c r="P11" s="12"/>
      <c r="Q11" s="13">
        <v>24</v>
      </c>
      <c r="R11" s="12"/>
      <c r="S11" s="14"/>
      <c r="T11" s="43"/>
      <c r="U11" s="43" t="s">
        <v>27</v>
      </c>
    </row>
    <row r="12" spans="1:21" ht="63.75" customHeight="1" x14ac:dyDescent="0.25">
      <c r="B12" s="1" t="s">
        <v>31</v>
      </c>
      <c r="C12" s="1" t="s">
        <v>32</v>
      </c>
      <c r="D12" s="1" t="s">
        <v>33</v>
      </c>
      <c r="E12" s="7" t="s">
        <v>38</v>
      </c>
      <c r="F12" s="1" t="s">
        <v>34</v>
      </c>
      <c r="G12" s="12"/>
      <c r="H12" s="12"/>
      <c r="I12" s="12"/>
      <c r="J12" s="12"/>
      <c r="K12" s="12"/>
      <c r="L12" s="12"/>
      <c r="M12" s="12"/>
      <c r="N12" s="12"/>
      <c r="O12" s="12"/>
      <c r="P12" s="12"/>
      <c r="Q12" s="13"/>
      <c r="R12" s="12">
        <v>2</v>
      </c>
      <c r="S12" s="14"/>
      <c r="T12" s="43"/>
      <c r="U12" s="43" t="s">
        <v>27</v>
      </c>
    </row>
    <row r="13" spans="1:21" ht="19.5" customHeight="1" x14ac:dyDescent="0.25">
      <c r="B13" s="143" t="s">
        <v>40</v>
      </c>
      <c r="C13" s="144"/>
      <c r="D13" s="144"/>
      <c r="E13" s="145"/>
      <c r="F13" s="145"/>
      <c r="G13" s="145"/>
      <c r="H13" s="145"/>
      <c r="I13" s="145"/>
      <c r="J13" s="145"/>
      <c r="K13" s="145"/>
      <c r="L13" s="145"/>
      <c r="M13" s="145"/>
      <c r="N13" s="145"/>
      <c r="O13" s="145"/>
      <c r="P13" s="145"/>
      <c r="Q13" s="145"/>
      <c r="R13" s="145"/>
      <c r="S13" s="145"/>
      <c r="T13" s="145"/>
      <c r="U13" s="146"/>
    </row>
    <row r="14" spans="1:21" ht="2.25" customHeight="1" x14ac:dyDescent="0.25">
      <c r="B14" s="147"/>
      <c r="C14" s="148"/>
      <c r="D14" s="148"/>
      <c r="E14" s="149"/>
      <c r="F14" s="149"/>
      <c r="G14" s="149"/>
      <c r="H14" s="149"/>
      <c r="I14" s="149"/>
      <c r="J14" s="149"/>
      <c r="K14" s="149"/>
      <c r="L14" s="149"/>
      <c r="M14" s="149"/>
      <c r="N14" s="149"/>
      <c r="O14" s="149"/>
      <c r="P14" s="149"/>
      <c r="Q14" s="149"/>
      <c r="R14" s="149"/>
      <c r="S14" s="149"/>
      <c r="T14" s="149"/>
      <c r="U14" s="150"/>
    </row>
    <row r="15" spans="1:21" ht="42" customHeight="1" x14ac:dyDescent="0.25">
      <c r="B15" s="151" t="s">
        <v>3</v>
      </c>
      <c r="C15" s="151" t="s">
        <v>0</v>
      </c>
      <c r="D15" s="151" t="s">
        <v>2</v>
      </c>
      <c r="E15" s="151" t="s">
        <v>1</v>
      </c>
      <c r="F15" s="153" t="s">
        <v>4</v>
      </c>
      <c r="G15" s="154" t="s">
        <v>17</v>
      </c>
      <c r="H15" s="154"/>
      <c r="I15" s="154"/>
      <c r="J15" s="154"/>
      <c r="K15" s="154"/>
      <c r="L15" s="154"/>
      <c r="M15" s="154"/>
      <c r="N15" s="154"/>
      <c r="O15" s="154"/>
      <c r="P15" s="154"/>
      <c r="Q15" s="154"/>
      <c r="R15" s="154"/>
      <c r="S15" s="155" t="s">
        <v>20</v>
      </c>
      <c r="T15" s="157" t="s">
        <v>19</v>
      </c>
      <c r="U15" s="157" t="s">
        <v>21</v>
      </c>
    </row>
    <row r="16" spans="1:21" ht="15.75" customHeight="1" x14ac:dyDescent="0.25">
      <c r="B16" s="152"/>
      <c r="C16" s="152"/>
      <c r="D16" s="152"/>
      <c r="E16" s="152"/>
      <c r="F16" s="152"/>
      <c r="G16" s="22" t="s">
        <v>5</v>
      </c>
      <c r="H16" s="22" t="s">
        <v>6</v>
      </c>
      <c r="I16" s="22" t="s">
        <v>7</v>
      </c>
      <c r="J16" s="22" t="s">
        <v>8</v>
      </c>
      <c r="K16" s="22" t="s">
        <v>9</v>
      </c>
      <c r="L16" s="22" t="s">
        <v>10</v>
      </c>
      <c r="M16" s="22" t="s">
        <v>11</v>
      </c>
      <c r="N16" s="22" t="s">
        <v>12</v>
      </c>
      <c r="O16" s="22" t="s">
        <v>13</v>
      </c>
      <c r="P16" s="22" t="s">
        <v>14</v>
      </c>
      <c r="Q16" s="22" t="s">
        <v>15</v>
      </c>
      <c r="R16" s="22" t="s">
        <v>16</v>
      </c>
      <c r="S16" s="156"/>
      <c r="T16" s="156"/>
      <c r="U16" s="156"/>
    </row>
    <row r="17" spans="2:21" ht="45.75" customHeight="1" x14ac:dyDescent="0.25">
      <c r="B17" s="11" t="s">
        <v>41</v>
      </c>
      <c r="C17" s="11" t="s">
        <v>42</v>
      </c>
      <c r="D17" s="11" t="s">
        <v>43</v>
      </c>
      <c r="E17" s="11" t="s">
        <v>52</v>
      </c>
      <c r="F17" s="11" t="s">
        <v>44</v>
      </c>
      <c r="G17" s="4"/>
      <c r="H17" s="4"/>
      <c r="I17" s="4"/>
      <c r="J17" s="4"/>
      <c r="K17" s="4"/>
      <c r="L17" s="4"/>
      <c r="M17" s="4"/>
      <c r="N17" s="4"/>
      <c r="O17" s="4"/>
      <c r="P17" s="15">
        <v>2</v>
      </c>
      <c r="Q17" s="15">
        <f>1+1</f>
        <v>2</v>
      </c>
      <c r="R17" s="15">
        <v>0</v>
      </c>
      <c r="S17" s="8"/>
      <c r="T17" s="2"/>
      <c r="U17" s="2"/>
    </row>
    <row r="18" spans="2:21" ht="37.5" customHeight="1" x14ac:dyDescent="0.25">
      <c r="B18" s="11" t="s">
        <v>45</v>
      </c>
      <c r="C18" s="11" t="s">
        <v>46</v>
      </c>
      <c r="D18" s="11" t="s">
        <v>47</v>
      </c>
      <c r="E18" s="11" t="s">
        <v>53</v>
      </c>
      <c r="F18" s="11" t="s">
        <v>48</v>
      </c>
      <c r="G18" s="4"/>
      <c r="H18" s="4"/>
      <c r="I18" s="4"/>
      <c r="J18" s="4"/>
      <c r="K18" s="4"/>
      <c r="L18" s="4"/>
      <c r="M18" s="4"/>
      <c r="N18" s="4"/>
      <c r="O18" s="4"/>
      <c r="P18" s="15">
        <f>1+1+1</f>
        <v>3</v>
      </c>
      <c r="Q18" s="15">
        <f>1+1</f>
        <v>2</v>
      </c>
      <c r="R18" s="15">
        <v>2</v>
      </c>
      <c r="S18" s="8"/>
      <c r="T18" s="2"/>
      <c r="U18" s="2"/>
    </row>
    <row r="19" spans="2:21" ht="40.5" customHeight="1" x14ac:dyDescent="0.25">
      <c r="B19" s="11" t="s">
        <v>49</v>
      </c>
      <c r="C19" s="11" t="s">
        <v>54</v>
      </c>
      <c r="D19" s="11" t="s">
        <v>50</v>
      </c>
      <c r="E19" s="11" t="s">
        <v>55</v>
      </c>
      <c r="F19" s="11" t="s">
        <v>51</v>
      </c>
      <c r="G19" s="4"/>
      <c r="H19" s="4"/>
      <c r="I19" s="4"/>
      <c r="J19" s="4"/>
      <c r="K19" s="4"/>
      <c r="L19" s="4"/>
      <c r="M19" s="4"/>
      <c r="N19" s="4"/>
      <c r="O19" s="4"/>
      <c r="P19" s="15">
        <v>1</v>
      </c>
      <c r="Q19" s="15">
        <v>1</v>
      </c>
      <c r="R19" s="15">
        <v>0</v>
      </c>
      <c r="S19" s="8"/>
      <c r="T19" s="2"/>
      <c r="U19" s="2"/>
    </row>
    <row r="20" spans="2:21" ht="16.5" customHeight="1" x14ac:dyDescent="0.25">
      <c r="B20" s="176" t="s">
        <v>132</v>
      </c>
      <c r="C20" s="177"/>
      <c r="D20" s="177"/>
      <c r="E20" s="177"/>
      <c r="F20" s="177"/>
      <c r="G20" s="177"/>
      <c r="H20" s="177"/>
      <c r="I20" s="177"/>
      <c r="J20" s="177"/>
      <c r="K20" s="177"/>
      <c r="L20" s="177"/>
      <c r="M20" s="177"/>
      <c r="N20" s="177"/>
      <c r="O20" s="177"/>
      <c r="P20" s="177"/>
      <c r="Q20" s="177"/>
      <c r="R20" s="177"/>
      <c r="S20" s="177"/>
      <c r="T20" s="177"/>
      <c r="U20" s="191"/>
    </row>
    <row r="21" spans="2:21" ht="9" customHeight="1" x14ac:dyDescent="0.25">
      <c r="B21" s="180"/>
      <c r="C21" s="181"/>
      <c r="D21" s="181"/>
      <c r="E21" s="181"/>
      <c r="F21" s="181"/>
      <c r="G21" s="181"/>
      <c r="H21" s="181"/>
      <c r="I21" s="181"/>
      <c r="J21" s="181"/>
      <c r="K21" s="181"/>
      <c r="L21" s="181"/>
      <c r="M21" s="181"/>
      <c r="N21" s="181"/>
      <c r="O21" s="181"/>
      <c r="P21" s="181"/>
      <c r="Q21" s="181"/>
      <c r="R21" s="181"/>
      <c r="S21" s="181"/>
      <c r="T21" s="181"/>
      <c r="U21" s="192"/>
    </row>
    <row r="22" spans="2:21" ht="36.75" customHeight="1" x14ac:dyDescent="0.25">
      <c r="B22" s="11" t="s">
        <v>59</v>
      </c>
      <c r="C22" s="11" t="s">
        <v>60</v>
      </c>
      <c r="D22" s="11" t="s">
        <v>61</v>
      </c>
      <c r="E22" s="16" t="s">
        <v>56</v>
      </c>
      <c r="F22" s="11" t="s">
        <v>57</v>
      </c>
      <c r="G22" s="17"/>
      <c r="H22" s="17"/>
      <c r="I22" s="17"/>
      <c r="J22" s="18"/>
      <c r="K22" s="18"/>
      <c r="L22" s="18"/>
      <c r="M22" s="17"/>
      <c r="N22" s="17"/>
      <c r="O22" s="17"/>
      <c r="P22" s="17" t="s">
        <v>58</v>
      </c>
      <c r="Q22" s="17" t="s">
        <v>58</v>
      </c>
      <c r="R22" s="17" t="s">
        <v>58</v>
      </c>
      <c r="S22" s="19"/>
      <c r="T22" s="19"/>
      <c r="U22" s="19"/>
    </row>
    <row r="23" spans="2:21" ht="33" customHeight="1" x14ac:dyDescent="0.25">
      <c r="B23" s="11" t="s">
        <v>62</v>
      </c>
      <c r="C23" s="11" t="s">
        <v>145</v>
      </c>
      <c r="D23" s="11" t="s">
        <v>63</v>
      </c>
      <c r="E23" s="16" t="s">
        <v>56</v>
      </c>
      <c r="F23" s="11" t="s">
        <v>64</v>
      </c>
      <c r="G23" s="17"/>
      <c r="H23" s="17"/>
      <c r="I23" s="17"/>
      <c r="J23" s="18"/>
      <c r="K23" s="18"/>
      <c r="L23" s="18"/>
      <c r="M23" s="17"/>
      <c r="N23" s="17"/>
      <c r="O23" s="17"/>
      <c r="P23" s="17" t="s">
        <v>58</v>
      </c>
      <c r="Q23" s="17" t="s">
        <v>58</v>
      </c>
      <c r="R23" s="17" t="s">
        <v>58</v>
      </c>
      <c r="S23" s="19"/>
      <c r="T23" s="19"/>
      <c r="U23" s="19"/>
    </row>
    <row r="24" spans="2:21" ht="42.75" customHeight="1" x14ac:dyDescent="0.25">
      <c r="B24" s="11" t="s">
        <v>65</v>
      </c>
      <c r="C24" s="11" t="s">
        <v>146</v>
      </c>
      <c r="D24" s="11" t="s">
        <v>66</v>
      </c>
      <c r="E24" s="16" t="s">
        <v>56</v>
      </c>
      <c r="F24" s="11" t="s">
        <v>64</v>
      </c>
      <c r="G24" s="17"/>
      <c r="H24" s="17"/>
      <c r="I24" s="17"/>
      <c r="J24" s="18"/>
      <c r="K24" s="18"/>
      <c r="L24" s="18"/>
      <c r="M24" s="17"/>
      <c r="N24" s="17"/>
      <c r="O24" s="17"/>
      <c r="P24" s="17" t="s">
        <v>58</v>
      </c>
      <c r="Q24" s="17" t="s">
        <v>58</v>
      </c>
      <c r="R24" s="17" t="s">
        <v>58</v>
      </c>
      <c r="S24" s="19"/>
      <c r="T24" s="19"/>
      <c r="U24" s="19"/>
    </row>
    <row r="25" spans="2:21" ht="44.25" customHeight="1" x14ac:dyDescent="0.25">
      <c r="B25" s="11" t="s">
        <v>67</v>
      </c>
      <c r="C25" s="11" t="s">
        <v>147</v>
      </c>
      <c r="D25" s="11" t="s">
        <v>68</v>
      </c>
      <c r="E25" s="16" t="s">
        <v>56</v>
      </c>
      <c r="F25" s="11" t="s">
        <v>64</v>
      </c>
      <c r="G25" s="17"/>
      <c r="H25" s="17"/>
      <c r="I25" s="17"/>
      <c r="J25" s="18"/>
      <c r="K25" s="18"/>
      <c r="L25" s="18"/>
      <c r="M25" s="17"/>
      <c r="N25" s="17"/>
      <c r="O25" s="17"/>
      <c r="P25" s="17" t="s">
        <v>58</v>
      </c>
      <c r="Q25" s="17" t="s">
        <v>58</v>
      </c>
      <c r="R25" s="17" t="s">
        <v>58</v>
      </c>
      <c r="S25" s="19"/>
      <c r="T25" s="19"/>
      <c r="U25" s="19"/>
    </row>
    <row r="26" spans="2:21" ht="18" customHeight="1" x14ac:dyDescent="0.25">
      <c r="B26" s="184" t="s">
        <v>69</v>
      </c>
      <c r="C26" s="193"/>
      <c r="D26" s="193"/>
      <c r="E26" s="193"/>
      <c r="F26" s="193"/>
      <c r="G26" s="193"/>
      <c r="H26" s="193"/>
      <c r="I26" s="193"/>
      <c r="J26" s="193"/>
      <c r="K26" s="193"/>
      <c r="L26" s="193"/>
      <c r="M26" s="193"/>
      <c r="N26" s="193"/>
      <c r="O26" s="193"/>
      <c r="P26" s="193"/>
      <c r="Q26" s="193"/>
      <c r="R26" s="193"/>
      <c r="S26" s="193"/>
      <c r="T26" s="193"/>
      <c r="U26" s="194"/>
    </row>
    <row r="27" spans="2:21" ht="24" customHeight="1" x14ac:dyDescent="0.25">
      <c r="B27" s="11" t="s">
        <v>70</v>
      </c>
      <c r="C27" s="11" t="s">
        <v>148</v>
      </c>
      <c r="D27" s="11" t="s">
        <v>71</v>
      </c>
      <c r="E27" s="11" t="s">
        <v>56</v>
      </c>
      <c r="F27" s="11" t="s">
        <v>72</v>
      </c>
      <c r="G27" s="18"/>
      <c r="H27" s="18"/>
      <c r="I27" s="18"/>
      <c r="J27" s="18"/>
      <c r="K27" s="18"/>
      <c r="L27" s="18"/>
      <c r="M27" s="18"/>
      <c r="N27" s="18"/>
      <c r="O27" s="18"/>
      <c r="P27" s="18"/>
      <c r="Q27" s="18"/>
      <c r="R27" s="18" t="s">
        <v>58</v>
      </c>
      <c r="S27" s="19"/>
      <c r="T27" s="19"/>
      <c r="U27" s="19"/>
    </row>
    <row r="28" spans="2:21" ht="38.25" customHeight="1" x14ac:dyDescent="0.25">
      <c r="B28" s="10" t="s">
        <v>73</v>
      </c>
      <c r="C28" s="11" t="s">
        <v>149</v>
      </c>
      <c r="D28" s="10" t="s">
        <v>74</v>
      </c>
      <c r="E28" s="11" t="s">
        <v>56</v>
      </c>
      <c r="F28" s="6" t="s">
        <v>75</v>
      </c>
      <c r="G28" s="18"/>
      <c r="H28" s="18"/>
      <c r="I28" s="18"/>
      <c r="J28" s="18"/>
      <c r="K28" s="18"/>
      <c r="L28" s="18"/>
      <c r="M28" s="18"/>
      <c r="N28" s="18"/>
      <c r="O28" s="18"/>
      <c r="P28" s="18" t="s">
        <v>58</v>
      </c>
      <c r="Q28" s="18" t="s">
        <v>58</v>
      </c>
      <c r="R28" s="18" t="s">
        <v>58</v>
      </c>
      <c r="S28" s="19"/>
      <c r="T28" s="19"/>
      <c r="U28" s="19"/>
    </row>
    <row r="29" spans="2:21" ht="39.75" customHeight="1" x14ac:dyDescent="0.25">
      <c r="B29" s="11" t="s">
        <v>76</v>
      </c>
      <c r="C29" s="11" t="s">
        <v>150</v>
      </c>
      <c r="D29" s="11" t="s">
        <v>77</v>
      </c>
      <c r="E29" s="16" t="s">
        <v>56</v>
      </c>
      <c r="F29" s="11" t="s">
        <v>78</v>
      </c>
      <c r="G29" s="18"/>
      <c r="H29" s="18"/>
      <c r="I29" s="18"/>
      <c r="J29" s="18"/>
      <c r="K29" s="18"/>
      <c r="L29" s="18"/>
      <c r="M29" s="18"/>
      <c r="N29" s="18"/>
      <c r="O29" s="18"/>
      <c r="P29" s="18" t="s">
        <v>58</v>
      </c>
      <c r="Q29" s="18" t="s">
        <v>58</v>
      </c>
      <c r="R29" s="18" t="s">
        <v>58</v>
      </c>
      <c r="S29" s="19"/>
      <c r="T29" s="19"/>
      <c r="U29" s="19"/>
    </row>
    <row r="30" spans="2:21" ht="41.25" customHeight="1" x14ac:dyDescent="0.25">
      <c r="B30" s="11" t="s">
        <v>79</v>
      </c>
      <c r="C30" s="11" t="s">
        <v>80</v>
      </c>
      <c r="D30" s="11" t="s">
        <v>81</v>
      </c>
      <c r="E30" s="16" t="s">
        <v>56</v>
      </c>
      <c r="F30" s="11" t="s">
        <v>78</v>
      </c>
      <c r="G30" s="18"/>
      <c r="H30" s="18"/>
      <c r="I30" s="18"/>
      <c r="J30" s="18"/>
      <c r="K30" s="18"/>
      <c r="L30" s="18"/>
      <c r="M30" s="18"/>
      <c r="N30" s="18"/>
      <c r="O30" s="18"/>
      <c r="P30" s="18" t="s">
        <v>58</v>
      </c>
      <c r="Q30" s="18" t="s">
        <v>58</v>
      </c>
      <c r="R30" s="18" t="s">
        <v>58</v>
      </c>
      <c r="S30" s="19"/>
      <c r="T30" s="19"/>
      <c r="U30" s="19"/>
    </row>
    <row r="31" spans="2:21" ht="39.75" customHeight="1" x14ac:dyDescent="0.25">
      <c r="B31" s="11" t="s">
        <v>82</v>
      </c>
      <c r="C31" s="11" t="s">
        <v>83</v>
      </c>
      <c r="D31" s="16" t="s">
        <v>84</v>
      </c>
      <c r="E31" s="16" t="s">
        <v>56</v>
      </c>
      <c r="F31" s="11" t="s">
        <v>78</v>
      </c>
      <c r="G31" s="18"/>
      <c r="H31" s="18"/>
      <c r="I31" s="18"/>
      <c r="J31" s="18"/>
      <c r="K31" s="18"/>
      <c r="L31" s="18"/>
      <c r="M31" s="18"/>
      <c r="N31" s="18"/>
      <c r="O31" s="18"/>
      <c r="P31" s="18" t="s">
        <v>58</v>
      </c>
      <c r="Q31" s="18" t="s">
        <v>58</v>
      </c>
      <c r="R31" s="18" t="s">
        <v>58</v>
      </c>
      <c r="S31" s="19"/>
      <c r="T31" s="19"/>
      <c r="U31" s="19"/>
    </row>
    <row r="32" spans="2:21" ht="40.5" customHeight="1" x14ac:dyDescent="0.25">
      <c r="B32" s="11" t="s">
        <v>85</v>
      </c>
      <c r="C32" s="11" t="s">
        <v>83</v>
      </c>
      <c r="D32" s="16" t="s">
        <v>84</v>
      </c>
      <c r="E32" s="16" t="s">
        <v>56</v>
      </c>
      <c r="F32" s="11" t="s">
        <v>78</v>
      </c>
      <c r="G32" s="18"/>
      <c r="H32" s="18"/>
      <c r="I32" s="18"/>
      <c r="J32" s="18"/>
      <c r="K32" s="18"/>
      <c r="L32" s="18"/>
      <c r="M32" s="18"/>
      <c r="N32" s="18"/>
      <c r="O32" s="18"/>
      <c r="P32" s="18" t="s">
        <v>58</v>
      </c>
      <c r="Q32" s="18" t="s">
        <v>58</v>
      </c>
      <c r="R32" s="18" t="s">
        <v>58</v>
      </c>
      <c r="S32" s="19"/>
      <c r="T32" s="19"/>
      <c r="U32" s="19"/>
    </row>
    <row r="33" spans="2:21" ht="36" x14ac:dyDescent="0.25">
      <c r="B33" s="11" t="s">
        <v>86</v>
      </c>
      <c r="C33" s="11" t="s">
        <v>87</v>
      </c>
      <c r="D33" s="11" t="s">
        <v>88</v>
      </c>
      <c r="E33" s="16" t="s">
        <v>56</v>
      </c>
      <c r="F33" s="11" t="s">
        <v>78</v>
      </c>
      <c r="G33" s="18"/>
      <c r="H33" s="18"/>
      <c r="I33" s="18"/>
      <c r="J33" s="18"/>
      <c r="K33" s="18"/>
      <c r="L33" s="18"/>
      <c r="M33" s="18"/>
      <c r="N33" s="18"/>
      <c r="O33" s="18"/>
      <c r="P33" s="18" t="s">
        <v>58</v>
      </c>
      <c r="Q33" s="18" t="s">
        <v>58</v>
      </c>
      <c r="R33" s="18" t="s">
        <v>58</v>
      </c>
      <c r="S33" s="19"/>
      <c r="T33" s="19"/>
      <c r="U33" s="19"/>
    </row>
    <row r="34" spans="2:21" ht="36" x14ac:dyDescent="0.25">
      <c r="B34" s="11" t="s">
        <v>89</v>
      </c>
      <c r="C34" s="11" t="s">
        <v>90</v>
      </c>
      <c r="D34" s="11" t="s">
        <v>91</v>
      </c>
      <c r="E34" s="16" t="s">
        <v>56</v>
      </c>
      <c r="F34" s="11" t="s">
        <v>78</v>
      </c>
      <c r="G34" s="18"/>
      <c r="H34" s="18"/>
      <c r="I34" s="18"/>
      <c r="J34" s="18"/>
      <c r="K34" s="18"/>
      <c r="L34" s="18"/>
      <c r="M34" s="18"/>
      <c r="N34" s="18"/>
      <c r="O34" s="18"/>
      <c r="P34" s="18" t="s">
        <v>58</v>
      </c>
      <c r="Q34" s="18" t="s">
        <v>58</v>
      </c>
      <c r="R34" s="18" t="s">
        <v>58</v>
      </c>
      <c r="S34" s="19"/>
      <c r="T34" s="19"/>
      <c r="U34" s="19"/>
    </row>
    <row r="35" spans="2:21" x14ac:dyDescent="0.25">
      <c r="B35" s="184" t="s">
        <v>92</v>
      </c>
      <c r="C35" s="193"/>
      <c r="D35" s="193"/>
      <c r="E35" s="193"/>
      <c r="F35" s="193"/>
      <c r="G35" s="193"/>
      <c r="H35" s="193"/>
      <c r="I35" s="193"/>
      <c r="J35" s="193"/>
      <c r="K35" s="193"/>
      <c r="L35" s="193"/>
      <c r="M35" s="193"/>
      <c r="N35" s="193"/>
      <c r="O35" s="193"/>
      <c r="P35" s="193"/>
      <c r="Q35" s="193"/>
      <c r="R35" s="193"/>
      <c r="S35" s="193"/>
      <c r="T35" s="193"/>
      <c r="U35" s="194"/>
    </row>
    <row r="36" spans="2:21" ht="72" x14ac:dyDescent="0.25">
      <c r="B36" s="1" t="s">
        <v>93</v>
      </c>
      <c r="C36" s="1" t="s">
        <v>94</v>
      </c>
      <c r="D36" s="1" t="s">
        <v>95</v>
      </c>
      <c r="E36" s="1" t="s">
        <v>96</v>
      </c>
      <c r="F36" s="1" t="s">
        <v>97</v>
      </c>
      <c r="G36" s="4"/>
      <c r="H36" s="5"/>
      <c r="I36" s="5"/>
      <c r="J36" s="18"/>
      <c r="K36" s="18"/>
      <c r="L36" s="18"/>
      <c r="M36" s="4"/>
      <c r="N36" s="5"/>
      <c r="O36" s="5"/>
      <c r="P36" s="4" t="s">
        <v>58</v>
      </c>
      <c r="Q36" s="5" t="s">
        <v>58</v>
      </c>
      <c r="R36" s="5" t="s">
        <v>58</v>
      </c>
      <c r="S36" s="20" t="s">
        <v>27</v>
      </c>
      <c r="T36" s="20" t="s">
        <v>27</v>
      </c>
      <c r="U36" s="20" t="s">
        <v>27</v>
      </c>
    </row>
    <row r="37" spans="2:21" x14ac:dyDescent="0.25">
      <c r="B37" s="184" t="s">
        <v>98</v>
      </c>
      <c r="C37" s="185"/>
      <c r="D37" s="185"/>
      <c r="E37" s="185"/>
      <c r="F37" s="185"/>
      <c r="G37" s="185"/>
      <c r="H37" s="185"/>
      <c r="I37" s="185"/>
      <c r="J37" s="185"/>
      <c r="K37" s="185"/>
      <c r="L37" s="185"/>
      <c r="M37" s="185"/>
      <c r="N37" s="185"/>
      <c r="O37" s="185"/>
      <c r="P37" s="185"/>
      <c r="Q37" s="185"/>
      <c r="R37" s="185"/>
      <c r="S37" s="185"/>
      <c r="T37" s="185"/>
      <c r="U37" s="186"/>
    </row>
    <row r="38" spans="2:21" ht="24" x14ac:dyDescent="0.25">
      <c r="B38" s="11" t="s">
        <v>99</v>
      </c>
      <c r="C38" s="11" t="s">
        <v>100</v>
      </c>
      <c r="D38" s="11" t="s">
        <v>101</v>
      </c>
      <c r="E38" s="16" t="s">
        <v>56</v>
      </c>
      <c r="F38" s="11" t="s">
        <v>102</v>
      </c>
      <c r="G38" s="12"/>
      <c r="H38" s="12"/>
      <c r="I38" s="12"/>
      <c r="J38" s="18"/>
      <c r="K38" s="18"/>
      <c r="L38" s="18"/>
      <c r="M38" s="17"/>
      <c r="N38" s="17"/>
      <c r="O38" s="17"/>
      <c r="P38" s="17" t="s">
        <v>58</v>
      </c>
      <c r="Q38" s="17" t="s">
        <v>58</v>
      </c>
      <c r="R38" s="17" t="s">
        <v>58</v>
      </c>
      <c r="S38" s="19"/>
      <c r="T38" s="19"/>
      <c r="U38" s="19"/>
    </row>
    <row r="39" spans="2:21" ht="36" x14ac:dyDescent="0.25">
      <c r="B39" s="11" t="s">
        <v>136</v>
      </c>
      <c r="C39" s="11" t="s">
        <v>103</v>
      </c>
      <c r="D39" s="11" t="s">
        <v>104</v>
      </c>
      <c r="E39" s="16" t="s">
        <v>56</v>
      </c>
      <c r="F39" s="11" t="s">
        <v>57</v>
      </c>
      <c r="G39" s="13"/>
      <c r="H39" s="13"/>
      <c r="I39" s="13"/>
      <c r="J39" s="18"/>
      <c r="K39" s="18"/>
      <c r="L39" s="18"/>
      <c r="M39" s="13"/>
      <c r="N39" s="13"/>
      <c r="O39" s="13"/>
      <c r="P39" s="17" t="s">
        <v>58</v>
      </c>
      <c r="Q39" s="17" t="s">
        <v>58</v>
      </c>
      <c r="R39" s="17" t="s">
        <v>58</v>
      </c>
      <c r="S39" s="19"/>
      <c r="T39" s="19"/>
      <c r="U39" s="19"/>
    </row>
    <row r="40" spans="2:21" ht="36" x14ac:dyDescent="0.25">
      <c r="B40" s="11" t="s">
        <v>135</v>
      </c>
      <c r="C40" s="11" t="s">
        <v>151</v>
      </c>
      <c r="D40" s="11" t="s">
        <v>105</v>
      </c>
      <c r="E40" s="16" t="s">
        <v>56</v>
      </c>
      <c r="F40" s="11" t="s">
        <v>57</v>
      </c>
      <c r="G40" s="13"/>
      <c r="H40" s="13"/>
      <c r="I40" s="13"/>
      <c r="J40" s="18"/>
      <c r="K40" s="18"/>
      <c r="L40" s="18"/>
      <c r="M40" s="13"/>
      <c r="N40" s="13"/>
      <c r="O40" s="13"/>
      <c r="P40" s="17" t="s">
        <v>58</v>
      </c>
      <c r="Q40" s="17" t="s">
        <v>58</v>
      </c>
      <c r="R40" s="17" t="s">
        <v>58</v>
      </c>
      <c r="S40" s="19"/>
      <c r="T40" s="19"/>
      <c r="U40" s="19"/>
    </row>
    <row r="41" spans="2:21" ht="36" x14ac:dyDescent="0.25">
      <c r="B41" s="11" t="s">
        <v>134</v>
      </c>
      <c r="C41" s="11" t="s">
        <v>151</v>
      </c>
      <c r="D41" s="11" t="s">
        <v>105</v>
      </c>
      <c r="E41" s="16" t="s">
        <v>56</v>
      </c>
      <c r="F41" s="11" t="s">
        <v>57</v>
      </c>
      <c r="G41" s="13"/>
      <c r="H41" s="13"/>
      <c r="I41" s="13"/>
      <c r="J41" s="18"/>
      <c r="K41" s="18"/>
      <c r="L41" s="18"/>
      <c r="M41" s="13"/>
      <c r="N41" s="13"/>
      <c r="O41" s="13"/>
      <c r="P41" s="17" t="s">
        <v>58</v>
      </c>
      <c r="Q41" s="17" t="s">
        <v>58</v>
      </c>
      <c r="R41" s="17" t="s">
        <v>58</v>
      </c>
      <c r="S41" s="19"/>
      <c r="T41" s="19"/>
      <c r="U41" s="19"/>
    </row>
    <row r="42" spans="2:21" ht="36" x14ac:dyDescent="0.25">
      <c r="B42" s="11" t="s">
        <v>133</v>
      </c>
      <c r="C42" s="11" t="s">
        <v>152</v>
      </c>
      <c r="D42" s="11" t="s">
        <v>106</v>
      </c>
      <c r="E42" s="16" t="s">
        <v>56</v>
      </c>
      <c r="F42" s="11" t="s">
        <v>57</v>
      </c>
      <c r="G42" s="13"/>
      <c r="H42" s="13"/>
      <c r="I42" s="13"/>
      <c r="J42" s="18"/>
      <c r="K42" s="18"/>
      <c r="L42" s="18"/>
      <c r="M42" s="13"/>
      <c r="N42" s="13"/>
      <c r="O42" s="13"/>
      <c r="P42" s="17" t="s">
        <v>58</v>
      </c>
      <c r="Q42" s="17" t="s">
        <v>58</v>
      </c>
      <c r="R42" s="17" t="s">
        <v>58</v>
      </c>
      <c r="S42" s="19"/>
      <c r="T42" s="19"/>
      <c r="U42" s="19"/>
    </row>
    <row r="43" spans="2:21" ht="36" x14ac:dyDescent="0.25">
      <c r="B43" s="11" t="s">
        <v>107</v>
      </c>
      <c r="C43" s="11" t="s">
        <v>108</v>
      </c>
      <c r="D43" s="11" t="s">
        <v>109</v>
      </c>
      <c r="E43" s="16" t="s">
        <v>56</v>
      </c>
      <c r="F43" s="11" t="s">
        <v>57</v>
      </c>
      <c r="G43" s="13"/>
      <c r="H43" s="13"/>
      <c r="I43" s="13"/>
      <c r="J43" s="18"/>
      <c r="K43" s="18"/>
      <c r="L43" s="18"/>
      <c r="M43" s="13"/>
      <c r="N43" s="13"/>
      <c r="O43" s="13"/>
      <c r="P43" s="17" t="s">
        <v>58</v>
      </c>
      <c r="Q43" s="17" t="s">
        <v>58</v>
      </c>
      <c r="R43" s="17" t="s">
        <v>58</v>
      </c>
      <c r="S43" s="19"/>
      <c r="T43" s="19"/>
      <c r="U43" s="19"/>
    </row>
    <row r="44" spans="2:21" ht="36" x14ac:dyDescent="0.25">
      <c r="B44" s="11" t="s">
        <v>110</v>
      </c>
      <c r="C44" s="11" t="s">
        <v>153</v>
      </c>
      <c r="D44" s="11" t="s">
        <v>111</v>
      </c>
      <c r="E44" s="16" t="s">
        <v>56</v>
      </c>
      <c r="F44" s="11" t="s">
        <v>57</v>
      </c>
      <c r="G44" s="13"/>
      <c r="H44" s="13"/>
      <c r="I44" s="13"/>
      <c r="J44" s="18"/>
      <c r="K44" s="18"/>
      <c r="L44" s="18"/>
      <c r="M44" s="13"/>
      <c r="N44" s="13"/>
      <c r="O44" s="13"/>
      <c r="P44" s="17" t="s">
        <v>58</v>
      </c>
      <c r="Q44" s="17" t="s">
        <v>58</v>
      </c>
      <c r="R44" s="17" t="s">
        <v>58</v>
      </c>
      <c r="S44" s="19"/>
      <c r="T44" s="19"/>
      <c r="U44" s="19"/>
    </row>
    <row r="45" spans="2:21" ht="36" x14ac:dyDescent="0.25">
      <c r="B45" s="11" t="s">
        <v>112</v>
      </c>
      <c r="C45" s="11" t="s">
        <v>154</v>
      </c>
      <c r="D45" s="11" t="s">
        <v>113</v>
      </c>
      <c r="E45" s="16" t="s">
        <v>56</v>
      </c>
      <c r="F45" s="11" t="s">
        <v>57</v>
      </c>
      <c r="G45" s="12"/>
      <c r="H45" s="12"/>
      <c r="I45" s="12"/>
      <c r="J45" s="18"/>
      <c r="K45" s="18"/>
      <c r="L45" s="18"/>
      <c r="M45" s="13"/>
      <c r="N45" s="13"/>
      <c r="O45" s="13"/>
      <c r="P45" s="17" t="s">
        <v>58</v>
      </c>
      <c r="Q45" s="17" t="s">
        <v>58</v>
      </c>
      <c r="R45" s="17" t="s">
        <v>58</v>
      </c>
      <c r="S45" s="19"/>
      <c r="T45" s="19"/>
      <c r="U45" s="19"/>
    </row>
    <row r="46" spans="2:21" ht="36" x14ac:dyDescent="0.25">
      <c r="B46" s="11" t="s">
        <v>114</v>
      </c>
      <c r="C46" s="11" t="s">
        <v>115</v>
      </c>
      <c r="D46" s="11" t="s">
        <v>116</v>
      </c>
      <c r="E46" s="16" t="s">
        <v>56</v>
      </c>
      <c r="F46" s="11" t="s">
        <v>57</v>
      </c>
      <c r="G46" s="12"/>
      <c r="H46" s="12"/>
      <c r="I46" s="12"/>
      <c r="J46" s="18"/>
      <c r="K46" s="18"/>
      <c r="L46" s="18"/>
      <c r="M46" s="13"/>
      <c r="N46" s="13"/>
      <c r="O46" s="13"/>
      <c r="P46" s="17" t="s">
        <v>58</v>
      </c>
      <c r="Q46" s="17" t="s">
        <v>58</v>
      </c>
      <c r="R46" s="17" t="s">
        <v>58</v>
      </c>
      <c r="S46" s="19"/>
      <c r="T46" s="19"/>
      <c r="U46" s="19"/>
    </row>
    <row r="47" spans="2:21" ht="36" x14ac:dyDescent="0.25">
      <c r="B47" s="11" t="s">
        <v>137</v>
      </c>
      <c r="C47" s="11" t="s">
        <v>155</v>
      </c>
      <c r="D47" s="11" t="s">
        <v>117</v>
      </c>
      <c r="E47" s="16" t="s">
        <v>56</v>
      </c>
      <c r="F47" s="11" t="s">
        <v>57</v>
      </c>
      <c r="G47" s="12"/>
      <c r="H47" s="12"/>
      <c r="I47" s="12"/>
      <c r="J47" s="18"/>
      <c r="K47" s="18"/>
      <c r="L47" s="18"/>
      <c r="M47" s="13"/>
      <c r="N47" s="13"/>
      <c r="O47" s="13"/>
      <c r="P47" s="17" t="s">
        <v>58</v>
      </c>
      <c r="Q47" s="17" t="s">
        <v>58</v>
      </c>
      <c r="R47" s="17" t="s">
        <v>58</v>
      </c>
      <c r="S47" s="19"/>
      <c r="T47" s="19"/>
      <c r="U47" s="19"/>
    </row>
    <row r="48" spans="2:21" ht="36" x14ac:dyDescent="0.25">
      <c r="B48" s="11" t="s">
        <v>118</v>
      </c>
      <c r="C48" s="11" t="s">
        <v>156</v>
      </c>
      <c r="D48" s="11" t="s">
        <v>68</v>
      </c>
      <c r="E48" s="16" t="s">
        <v>56</v>
      </c>
      <c r="F48" s="11" t="s">
        <v>57</v>
      </c>
      <c r="G48" s="21"/>
      <c r="H48" s="12"/>
      <c r="I48" s="12"/>
      <c r="J48" s="18"/>
      <c r="K48" s="18"/>
      <c r="L48" s="18"/>
      <c r="M48" s="13"/>
      <c r="N48" s="13"/>
      <c r="O48" s="13"/>
      <c r="P48" s="17" t="s">
        <v>58</v>
      </c>
      <c r="Q48" s="17" t="s">
        <v>58</v>
      </c>
      <c r="R48" s="17" t="s">
        <v>58</v>
      </c>
      <c r="S48" s="19"/>
      <c r="T48" s="19"/>
      <c r="U48" s="19"/>
    </row>
    <row r="49" spans="2:21" ht="36" x14ac:dyDescent="0.25">
      <c r="B49" s="11" t="s">
        <v>138</v>
      </c>
      <c r="C49" s="11" t="s">
        <v>119</v>
      </c>
      <c r="D49" s="11" t="s">
        <v>68</v>
      </c>
      <c r="E49" s="16" t="s">
        <v>56</v>
      </c>
      <c r="F49" s="11" t="s">
        <v>57</v>
      </c>
      <c r="G49" s="21"/>
      <c r="H49" s="12"/>
      <c r="I49" s="12"/>
      <c r="J49" s="18"/>
      <c r="K49" s="18"/>
      <c r="L49" s="18"/>
      <c r="M49" s="13"/>
      <c r="N49" s="13"/>
      <c r="O49" s="13"/>
      <c r="P49" s="17" t="s">
        <v>58</v>
      </c>
      <c r="Q49" s="17" t="s">
        <v>58</v>
      </c>
      <c r="R49" s="17" t="s">
        <v>58</v>
      </c>
      <c r="S49" s="19"/>
      <c r="T49" s="19"/>
      <c r="U49" s="19"/>
    </row>
    <row r="50" spans="2:21" ht="36" x14ac:dyDescent="0.25">
      <c r="B50" s="11" t="s">
        <v>139</v>
      </c>
      <c r="C50" s="11" t="s">
        <v>157</v>
      </c>
      <c r="D50" s="11" t="s">
        <v>68</v>
      </c>
      <c r="E50" s="16" t="s">
        <v>56</v>
      </c>
      <c r="F50" s="11" t="s">
        <v>57</v>
      </c>
      <c r="G50" s="21"/>
      <c r="H50" s="12"/>
      <c r="I50" s="12"/>
      <c r="J50" s="18"/>
      <c r="K50" s="18"/>
      <c r="L50" s="18"/>
      <c r="M50" s="13"/>
      <c r="N50" s="13"/>
      <c r="O50" s="13"/>
      <c r="P50" s="17" t="s">
        <v>58</v>
      </c>
      <c r="Q50" s="17" t="s">
        <v>58</v>
      </c>
      <c r="R50" s="17" t="s">
        <v>58</v>
      </c>
      <c r="S50" s="19"/>
      <c r="T50" s="19"/>
      <c r="U50" s="19"/>
    </row>
    <row r="51" spans="2:21" ht="36" x14ac:dyDescent="0.25">
      <c r="B51" s="11" t="s">
        <v>140</v>
      </c>
      <c r="C51" s="11" t="s">
        <v>140</v>
      </c>
      <c r="D51" s="11" t="s">
        <v>120</v>
      </c>
      <c r="E51" s="16" t="s">
        <v>56</v>
      </c>
      <c r="F51" s="11" t="s">
        <v>57</v>
      </c>
      <c r="G51" s="21"/>
      <c r="H51" s="12"/>
      <c r="I51" s="12"/>
      <c r="J51" s="18"/>
      <c r="K51" s="18"/>
      <c r="L51" s="18"/>
      <c r="M51" s="13"/>
      <c r="N51" s="13"/>
      <c r="O51" s="13"/>
      <c r="P51" s="17" t="s">
        <v>58</v>
      </c>
      <c r="Q51" s="17" t="s">
        <v>58</v>
      </c>
      <c r="R51" s="17" t="s">
        <v>58</v>
      </c>
      <c r="S51" s="19"/>
      <c r="T51" s="19"/>
      <c r="U51" s="19"/>
    </row>
    <row r="52" spans="2:21" ht="36" x14ac:dyDescent="0.25">
      <c r="B52" s="11" t="s">
        <v>141</v>
      </c>
      <c r="C52" s="11" t="s">
        <v>158</v>
      </c>
      <c r="D52" s="11" t="s">
        <v>68</v>
      </c>
      <c r="E52" s="16" t="s">
        <v>56</v>
      </c>
      <c r="F52" s="11" t="s">
        <v>57</v>
      </c>
      <c r="G52" s="21"/>
      <c r="H52" s="12"/>
      <c r="I52" s="12"/>
      <c r="J52" s="18"/>
      <c r="K52" s="18"/>
      <c r="L52" s="18"/>
      <c r="M52" s="13"/>
      <c r="N52" s="13"/>
      <c r="O52" s="13"/>
      <c r="P52" s="17" t="s">
        <v>58</v>
      </c>
      <c r="Q52" s="17" t="s">
        <v>58</v>
      </c>
      <c r="R52" s="17" t="s">
        <v>58</v>
      </c>
      <c r="S52" s="19"/>
      <c r="T52" s="19"/>
      <c r="U52" s="19"/>
    </row>
    <row r="53" spans="2:21" ht="36" x14ac:dyDescent="0.25">
      <c r="B53" s="11" t="s">
        <v>142</v>
      </c>
      <c r="C53" s="11" t="s">
        <v>159</v>
      </c>
      <c r="D53" s="11" t="s">
        <v>117</v>
      </c>
      <c r="E53" s="16" t="s">
        <v>56</v>
      </c>
      <c r="F53" s="11" t="s">
        <v>57</v>
      </c>
      <c r="G53" s="21"/>
      <c r="H53" s="12"/>
      <c r="I53" s="12"/>
      <c r="J53" s="18"/>
      <c r="K53" s="18"/>
      <c r="L53" s="18"/>
      <c r="M53" s="13"/>
      <c r="N53" s="13"/>
      <c r="O53" s="13"/>
      <c r="P53" s="17" t="s">
        <v>58</v>
      </c>
      <c r="Q53" s="17" t="s">
        <v>58</v>
      </c>
      <c r="R53" s="17" t="s">
        <v>58</v>
      </c>
      <c r="S53" s="19"/>
      <c r="T53" s="19"/>
      <c r="U53" s="19"/>
    </row>
    <row r="54" spans="2:21" ht="36" x14ac:dyDescent="0.25">
      <c r="B54" s="11" t="s">
        <v>143</v>
      </c>
      <c r="C54" s="11" t="s">
        <v>121</v>
      </c>
      <c r="D54" s="11" t="s">
        <v>117</v>
      </c>
      <c r="E54" s="16" t="s">
        <v>56</v>
      </c>
      <c r="F54" s="11" t="s">
        <v>57</v>
      </c>
      <c r="G54" s="12"/>
      <c r="H54" s="12"/>
      <c r="I54" s="13"/>
      <c r="J54" s="18"/>
      <c r="K54" s="18"/>
      <c r="L54" s="18"/>
      <c r="M54" s="13"/>
      <c r="N54" s="13"/>
      <c r="O54" s="13"/>
      <c r="P54" s="17" t="s">
        <v>58</v>
      </c>
      <c r="Q54" s="17" t="s">
        <v>58</v>
      </c>
      <c r="R54" s="17" t="s">
        <v>58</v>
      </c>
      <c r="S54" s="19"/>
      <c r="T54" s="19"/>
      <c r="U54" s="19"/>
    </row>
    <row r="55" spans="2:21" ht="36" x14ac:dyDescent="0.25">
      <c r="B55" s="11" t="s">
        <v>144</v>
      </c>
      <c r="C55" s="11" t="s">
        <v>122</v>
      </c>
      <c r="D55" s="11" t="s">
        <v>123</v>
      </c>
      <c r="E55" s="16" t="s">
        <v>56</v>
      </c>
      <c r="F55" s="11" t="s">
        <v>57</v>
      </c>
      <c r="G55" s="12"/>
      <c r="H55" s="12"/>
      <c r="I55" s="13"/>
      <c r="J55" s="18"/>
      <c r="K55" s="18"/>
      <c r="L55" s="18"/>
      <c r="M55" s="13"/>
      <c r="N55" s="13"/>
      <c r="O55" s="13"/>
      <c r="P55" s="17" t="s">
        <v>58</v>
      </c>
      <c r="Q55" s="17" t="s">
        <v>58</v>
      </c>
      <c r="R55" s="17" t="s">
        <v>58</v>
      </c>
      <c r="S55" s="19"/>
      <c r="T55" s="19"/>
      <c r="U55" s="19"/>
    </row>
    <row r="56" spans="2:21" ht="48" x14ac:dyDescent="0.25">
      <c r="B56" s="11" t="s">
        <v>124</v>
      </c>
      <c r="C56" s="11" t="s">
        <v>160</v>
      </c>
      <c r="D56" s="11" t="s">
        <v>123</v>
      </c>
      <c r="E56" s="16" t="s">
        <v>56</v>
      </c>
      <c r="F56" s="11" t="s">
        <v>57</v>
      </c>
      <c r="G56" s="12"/>
      <c r="H56" s="12"/>
      <c r="I56" s="12"/>
      <c r="J56" s="18"/>
      <c r="K56" s="18"/>
      <c r="L56" s="18"/>
      <c r="M56" s="13"/>
      <c r="N56" s="13"/>
      <c r="O56" s="13"/>
      <c r="P56" s="17" t="s">
        <v>58</v>
      </c>
      <c r="Q56" s="17" t="s">
        <v>58</v>
      </c>
      <c r="R56" s="17" t="s">
        <v>58</v>
      </c>
      <c r="S56" s="19"/>
      <c r="T56" s="19"/>
      <c r="U56" s="19"/>
    </row>
    <row r="57" spans="2:21" ht="36" x14ac:dyDescent="0.25">
      <c r="B57" s="11" t="s">
        <v>125</v>
      </c>
      <c r="C57" s="11" t="s">
        <v>126</v>
      </c>
      <c r="D57" s="11" t="s">
        <v>123</v>
      </c>
      <c r="E57" s="16" t="s">
        <v>56</v>
      </c>
      <c r="F57" s="11" t="s">
        <v>57</v>
      </c>
      <c r="G57" s="12"/>
      <c r="H57" s="12"/>
      <c r="I57" s="12"/>
      <c r="J57" s="18"/>
      <c r="K57" s="18"/>
      <c r="L57" s="18"/>
      <c r="M57" s="13"/>
      <c r="N57" s="13"/>
      <c r="O57" s="13"/>
      <c r="P57" s="17" t="s">
        <v>58</v>
      </c>
      <c r="Q57" s="17" t="s">
        <v>58</v>
      </c>
      <c r="R57" s="17" t="s">
        <v>58</v>
      </c>
      <c r="S57" s="19"/>
      <c r="T57" s="19"/>
      <c r="U57" s="19"/>
    </row>
    <row r="58" spans="2:21" ht="36" x14ac:dyDescent="0.25">
      <c r="B58" s="11" t="s">
        <v>127</v>
      </c>
      <c r="C58" s="11" t="s">
        <v>161</v>
      </c>
      <c r="D58" s="11" t="s">
        <v>128</v>
      </c>
      <c r="E58" s="16" t="s">
        <v>56</v>
      </c>
      <c r="F58" s="11" t="s">
        <v>57</v>
      </c>
      <c r="G58" s="12"/>
      <c r="H58" s="12"/>
      <c r="I58" s="12"/>
      <c r="J58" s="18"/>
      <c r="K58" s="18"/>
      <c r="L58" s="18"/>
      <c r="M58" s="13"/>
      <c r="N58" s="13"/>
      <c r="O58" s="13"/>
      <c r="P58" s="17" t="s">
        <v>58</v>
      </c>
      <c r="Q58" s="17" t="s">
        <v>58</v>
      </c>
      <c r="R58" s="17" t="s">
        <v>58</v>
      </c>
      <c r="S58" s="19"/>
      <c r="T58" s="19"/>
      <c r="U58" s="19"/>
    </row>
    <row r="59" spans="2:21" ht="36" x14ac:dyDescent="0.25">
      <c r="B59" s="11" t="s">
        <v>129</v>
      </c>
      <c r="C59" s="11" t="s">
        <v>130</v>
      </c>
      <c r="D59" s="11" t="s">
        <v>123</v>
      </c>
      <c r="E59" s="16" t="s">
        <v>56</v>
      </c>
      <c r="F59" s="11" t="s">
        <v>57</v>
      </c>
      <c r="G59" s="12"/>
      <c r="H59" s="12"/>
      <c r="I59" s="12"/>
      <c r="J59" s="18"/>
      <c r="K59" s="18"/>
      <c r="L59" s="18"/>
      <c r="M59" s="13"/>
      <c r="N59" s="13"/>
      <c r="O59" s="13"/>
      <c r="P59" s="17" t="s">
        <v>58</v>
      </c>
      <c r="Q59" s="17" t="s">
        <v>58</v>
      </c>
      <c r="R59" s="17" t="s">
        <v>58</v>
      </c>
      <c r="S59" s="19"/>
      <c r="T59" s="19"/>
      <c r="U59" s="19"/>
    </row>
    <row r="60" spans="2:21" ht="36" x14ac:dyDescent="0.25">
      <c r="B60" s="11" t="s">
        <v>131</v>
      </c>
      <c r="C60" s="11" t="s">
        <v>162</v>
      </c>
      <c r="D60" s="11" t="s">
        <v>109</v>
      </c>
      <c r="E60" s="16" t="s">
        <v>56</v>
      </c>
      <c r="F60" s="11" t="s">
        <v>57</v>
      </c>
      <c r="G60" s="12"/>
      <c r="H60" s="12"/>
      <c r="I60" s="12"/>
      <c r="J60" s="18"/>
      <c r="K60" s="18"/>
      <c r="L60" s="18"/>
      <c r="M60" s="13"/>
      <c r="N60" s="13"/>
      <c r="O60" s="13"/>
      <c r="P60" s="17" t="s">
        <v>58</v>
      </c>
      <c r="Q60" s="17" t="s">
        <v>58</v>
      </c>
      <c r="R60" s="17" t="s">
        <v>58</v>
      </c>
      <c r="S60" s="19"/>
      <c r="T60" s="19"/>
      <c r="U60" s="19"/>
    </row>
    <row r="61" spans="2:21" ht="23.25" customHeight="1" x14ac:dyDescent="0.25">
      <c r="B61" s="143" t="s">
        <v>186</v>
      </c>
      <c r="C61" s="144"/>
      <c r="D61" s="144"/>
      <c r="E61" s="145"/>
      <c r="F61" s="145"/>
      <c r="G61" s="145"/>
      <c r="H61" s="145"/>
      <c r="I61" s="145"/>
      <c r="J61" s="145"/>
      <c r="K61" s="145"/>
      <c r="L61" s="145"/>
      <c r="M61" s="145"/>
      <c r="N61" s="145"/>
      <c r="O61" s="145"/>
      <c r="P61" s="145"/>
      <c r="Q61" s="145"/>
      <c r="R61" s="145"/>
      <c r="S61" s="145"/>
      <c r="T61" s="145"/>
      <c r="U61" s="146"/>
    </row>
    <row r="62" spans="2:21" ht="0.75" customHeight="1" x14ac:dyDescent="0.25">
      <c r="B62" s="147"/>
      <c r="C62" s="148"/>
      <c r="D62" s="148"/>
      <c r="E62" s="149"/>
      <c r="F62" s="149"/>
      <c r="G62" s="149"/>
      <c r="H62" s="149"/>
      <c r="I62" s="149"/>
      <c r="J62" s="149"/>
      <c r="K62" s="149"/>
      <c r="L62" s="149"/>
      <c r="M62" s="149"/>
      <c r="N62" s="149"/>
      <c r="O62" s="149"/>
      <c r="P62" s="149"/>
      <c r="Q62" s="149"/>
      <c r="R62" s="149"/>
      <c r="S62" s="149"/>
      <c r="T62" s="149"/>
      <c r="U62" s="150"/>
    </row>
    <row r="63" spans="2:21" x14ac:dyDescent="0.25">
      <c r="B63" s="151" t="s">
        <v>3</v>
      </c>
      <c r="C63" s="151" t="s">
        <v>0</v>
      </c>
      <c r="D63" s="151" t="s">
        <v>2</v>
      </c>
      <c r="E63" s="151" t="s">
        <v>1</v>
      </c>
      <c r="F63" s="153" t="s">
        <v>4</v>
      </c>
      <c r="G63" s="154" t="s">
        <v>17</v>
      </c>
      <c r="H63" s="154"/>
      <c r="I63" s="154"/>
      <c r="J63" s="154"/>
      <c r="K63" s="154"/>
      <c r="L63" s="154"/>
      <c r="M63" s="154"/>
      <c r="N63" s="154"/>
      <c r="O63" s="154"/>
      <c r="P63" s="154"/>
      <c r="Q63" s="154"/>
      <c r="R63" s="154"/>
      <c r="S63" s="155" t="s">
        <v>20</v>
      </c>
      <c r="T63" s="157" t="s">
        <v>19</v>
      </c>
      <c r="U63" s="157" t="s">
        <v>21</v>
      </c>
    </row>
    <row r="64" spans="2:21" x14ac:dyDescent="0.25">
      <c r="B64" s="152"/>
      <c r="C64" s="152"/>
      <c r="D64" s="152"/>
      <c r="E64" s="152"/>
      <c r="F64" s="152"/>
      <c r="G64" s="22" t="s">
        <v>5</v>
      </c>
      <c r="H64" s="22" t="s">
        <v>6</v>
      </c>
      <c r="I64" s="22" t="s">
        <v>7</v>
      </c>
      <c r="J64" s="22" t="s">
        <v>8</v>
      </c>
      <c r="K64" s="22" t="s">
        <v>9</v>
      </c>
      <c r="L64" s="22" t="s">
        <v>10</v>
      </c>
      <c r="M64" s="22" t="s">
        <v>11</v>
      </c>
      <c r="N64" s="22" t="s">
        <v>12</v>
      </c>
      <c r="O64" s="22" t="s">
        <v>13</v>
      </c>
      <c r="P64" s="22" t="s">
        <v>14</v>
      </c>
      <c r="Q64" s="22" t="s">
        <v>15</v>
      </c>
      <c r="R64" s="22" t="s">
        <v>16</v>
      </c>
      <c r="S64" s="156"/>
      <c r="T64" s="156"/>
      <c r="U64" s="156"/>
    </row>
    <row r="65" spans="2:21" ht="36" customHeight="1" x14ac:dyDescent="0.25">
      <c r="B65" s="6" t="s">
        <v>163</v>
      </c>
      <c r="C65" s="6" t="s">
        <v>187</v>
      </c>
      <c r="D65" s="6" t="s">
        <v>164</v>
      </c>
      <c r="E65" s="6" t="s">
        <v>165</v>
      </c>
      <c r="F65" s="6" t="s">
        <v>166</v>
      </c>
      <c r="G65" s="10"/>
      <c r="H65" s="10"/>
      <c r="I65" s="10"/>
      <c r="J65" s="10"/>
      <c r="K65" s="10"/>
      <c r="L65" s="10"/>
      <c r="M65" s="5"/>
      <c r="N65" s="5"/>
      <c r="O65" s="5"/>
      <c r="P65" s="5"/>
      <c r="Q65" s="5"/>
      <c r="R65" s="5" t="s">
        <v>167</v>
      </c>
      <c r="S65" s="23">
        <v>185000</v>
      </c>
      <c r="T65" s="2">
        <v>0</v>
      </c>
      <c r="U65" s="24">
        <v>185000</v>
      </c>
    </row>
    <row r="66" spans="2:21" ht="48" x14ac:dyDescent="0.25">
      <c r="B66" s="26" t="s">
        <v>168</v>
      </c>
      <c r="C66" s="6" t="s">
        <v>169</v>
      </c>
      <c r="D66" s="6" t="s">
        <v>170</v>
      </c>
      <c r="E66" s="6" t="s">
        <v>171</v>
      </c>
      <c r="F66" s="6" t="s">
        <v>172</v>
      </c>
      <c r="G66" s="10"/>
      <c r="H66" s="10"/>
      <c r="I66" s="10"/>
      <c r="J66" s="10"/>
      <c r="K66" s="10"/>
      <c r="L66" s="10"/>
      <c r="M66" s="5"/>
      <c r="N66" s="5"/>
      <c r="O66" s="5"/>
      <c r="P66" s="5" t="s">
        <v>167</v>
      </c>
      <c r="Q66" s="5"/>
      <c r="R66" s="5"/>
      <c r="S66" s="8">
        <v>120000</v>
      </c>
      <c r="T66" s="24">
        <v>0</v>
      </c>
      <c r="U66" s="24">
        <f>SUM(S66:T66)</f>
        <v>120000</v>
      </c>
    </row>
    <row r="67" spans="2:21" ht="25.5" customHeight="1" x14ac:dyDescent="0.25">
      <c r="B67" s="27" t="s">
        <v>173</v>
      </c>
      <c r="C67" s="6" t="s">
        <v>174</v>
      </c>
      <c r="D67" s="6" t="s">
        <v>175</v>
      </c>
      <c r="E67" s="6" t="s">
        <v>176</v>
      </c>
      <c r="F67" s="6" t="s">
        <v>177</v>
      </c>
      <c r="G67" s="10"/>
      <c r="H67" s="10"/>
      <c r="I67" s="10"/>
      <c r="J67" s="10"/>
      <c r="K67" s="10"/>
      <c r="L67" s="10"/>
      <c r="M67" s="5"/>
      <c r="N67" s="5"/>
      <c r="O67" s="5"/>
      <c r="P67" s="5" t="s">
        <v>167</v>
      </c>
      <c r="Q67" s="5"/>
      <c r="R67" s="5"/>
      <c r="S67" s="8">
        <v>250000</v>
      </c>
      <c r="T67" s="2">
        <v>0</v>
      </c>
      <c r="U67" s="24">
        <f>SUM(S67,T67)</f>
        <v>250000</v>
      </c>
    </row>
    <row r="68" spans="2:21" ht="24" x14ac:dyDescent="0.25">
      <c r="B68" s="6" t="s">
        <v>178</v>
      </c>
      <c r="C68" s="6" t="s">
        <v>179</v>
      </c>
      <c r="D68" s="6" t="s">
        <v>180</v>
      </c>
      <c r="E68" s="6" t="s">
        <v>181</v>
      </c>
      <c r="F68" s="6" t="s">
        <v>182</v>
      </c>
      <c r="G68" s="10"/>
      <c r="H68" s="10"/>
      <c r="I68" s="10"/>
      <c r="J68" s="10"/>
      <c r="K68" s="10"/>
      <c r="L68" s="10"/>
      <c r="M68" s="5"/>
      <c r="N68" s="5"/>
      <c r="O68" s="5"/>
      <c r="P68" s="5" t="s">
        <v>167</v>
      </c>
      <c r="Q68" s="5"/>
      <c r="R68" s="5"/>
      <c r="S68" s="8">
        <v>15000</v>
      </c>
      <c r="T68" s="2">
        <v>0</v>
      </c>
      <c r="U68" s="24">
        <v>15000</v>
      </c>
    </row>
    <row r="69" spans="2:21" ht="51.75" customHeight="1" x14ac:dyDescent="0.25">
      <c r="B69" s="6" t="s">
        <v>183</v>
      </c>
      <c r="C69" s="6" t="s">
        <v>184</v>
      </c>
      <c r="D69" s="6" t="s">
        <v>185</v>
      </c>
      <c r="E69" s="6" t="s">
        <v>165</v>
      </c>
      <c r="F69" s="6" t="s">
        <v>166</v>
      </c>
      <c r="G69" s="10"/>
      <c r="H69" s="10"/>
      <c r="I69" s="10"/>
      <c r="J69" s="10"/>
      <c r="K69" s="10"/>
      <c r="L69" s="10"/>
      <c r="M69" s="5"/>
      <c r="N69" s="5"/>
      <c r="O69" s="4"/>
      <c r="P69" s="5"/>
      <c r="Q69" s="5"/>
      <c r="R69" s="5" t="s">
        <v>167</v>
      </c>
      <c r="S69" s="8">
        <v>170000</v>
      </c>
      <c r="T69" s="2">
        <v>0</v>
      </c>
      <c r="U69" s="25">
        <v>170000</v>
      </c>
    </row>
    <row r="70" spans="2:21" x14ac:dyDescent="0.25">
      <c r="B70" s="3"/>
      <c r="C70" s="74"/>
      <c r="D70" s="1"/>
      <c r="E70" s="1"/>
      <c r="F70" s="1"/>
      <c r="G70" s="5"/>
      <c r="H70" s="5"/>
      <c r="I70" s="5"/>
      <c r="J70" s="5"/>
      <c r="K70" s="5"/>
      <c r="L70" s="5"/>
      <c r="M70" s="5"/>
      <c r="N70" s="158" t="s">
        <v>247</v>
      </c>
      <c r="O70" s="159"/>
      <c r="P70" s="159"/>
      <c r="Q70" s="159"/>
      <c r="R70" s="160"/>
      <c r="S70" s="110">
        <f>SUM(S65:S69)</f>
        <v>740000</v>
      </c>
      <c r="T70" s="65"/>
      <c r="U70" s="111">
        <f>SUM(U65,U66,U67,U68,U69)</f>
        <v>740000</v>
      </c>
    </row>
    <row r="71" spans="2:21" ht="18" customHeight="1" x14ac:dyDescent="0.25">
      <c r="B71" s="176" t="s">
        <v>188</v>
      </c>
      <c r="C71" s="177"/>
      <c r="D71" s="177"/>
      <c r="E71" s="178"/>
      <c r="F71" s="178"/>
      <c r="G71" s="178"/>
      <c r="H71" s="178"/>
      <c r="I71" s="178"/>
      <c r="J71" s="178"/>
      <c r="K71" s="178"/>
      <c r="L71" s="178"/>
      <c r="M71" s="178"/>
      <c r="N71" s="178"/>
      <c r="O71" s="178"/>
      <c r="P71" s="178"/>
      <c r="Q71" s="178"/>
      <c r="R71" s="178"/>
      <c r="S71" s="178"/>
      <c r="T71" s="178"/>
      <c r="U71" s="179"/>
    </row>
    <row r="72" spans="2:21" ht="0.75" customHeight="1" x14ac:dyDescent="0.25">
      <c r="B72" s="180"/>
      <c r="C72" s="181"/>
      <c r="D72" s="181"/>
      <c r="E72" s="182"/>
      <c r="F72" s="182"/>
      <c r="G72" s="182"/>
      <c r="H72" s="182"/>
      <c r="I72" s="182"/>
      <c r="J72" s="182"/>
      <c r="K72" s="182"/>
      <c r="L72" s="182"/>
      <c r="M72" s="182"/>
      <c r="N72" s="182"/>
      <c r="O72" s="182"/>
      <c r="P72" s="182"/>
      <c r="Q72" s="182"/>
      <c r="R72" s="182"/>
      <c r="S72" s="182"/>
      <c r="T72" s="182"/>
      <c r="U72" s="183"/>
    </row>
    <row r="73" spans="2:21" x14ac:dyDescent="0.25">
      <c r="B73" s="172" t="s">
        <v>3</v>
      </c>
      <c r="C73" s="172" t="s">
        <v>0</v>
      </c>
      <c r="D73" s="172" t="s">
        <v>2</v>
      </c>
      <c r="E73" s="172" t="s">
        <v>1</v>
      </c>
      <c r="F73" s="174" t="s">
        <v>4</v>
      </c>
      <c r="G73" s="175" t="s">
        <v>17</v>
      </c>
      <c r="H73" s="175"/>
      <c r="I73" s="175"/>
      <c r="J73" s="175"/>
      <c r="K73" s="175"/>
      <c r="L73" s="175"/>
      <c r="M73" s="175"/>
      <c r="N73" s="175"/>
      <c r="O73" s="175"/>
      <c r="P73" s="175"/>
      <c r="Q73" s="175"/>
      <c r="R73" s="175"/>
      <c r="S73" s="155" t="s">
        <v>20</v>
      </c>
      <c r="T73" s="157" t="s">
        <v>19</v>
      </c>
      <c r="U73" s="157" t="s">
        <v>21</v>
      </c>
    </row>
    <row r="74" spans="2:21" x14ac:dyDescent="0.25">
      <c r="B74" s="173"/>
      <c r="C74" s="173"/>
      <c r="D74" s="173"/>
      <c r="E74" s="173"/>
      <c r="F74" s="173"/>
      <c r="G74" s="38" t="s">
        <v>5</v>
      </c>
      <c r="H74" s="38" t="s">
        <v>6</v>
      </c>
      <c r="I74" s="38" t="s">
        <v>7</v>
      </c>
      <c r="J74" s="38" t="s">
        <v>8</v>
      </c>
      <c r="K74" s="38" t="s">
        <v>9</v>
      </c>
      <c r="L74" s="38" t="s">
        <v>10</v>
      </c>
      <c r="M74" s="38" t="s">
        <v>11</v>
      </c>
      <c r="N74" s="38" t="s">
        <v>12</v>
      </c>
      <c r="O74" s="38" t="s">
        <v>13</v>
      </c>
      <c r="P74" s="38" t="s">
        <v>14</v>
      </c>
      <c r="Q74" s="38" t="s">
        <v>15</v>
      </c>
      <c r="R74" s="38" t="s">
        <v>16</v>
      </c>
      <c r="S74" s="156"/>
      <c r="T74" s="156"/>
      <c r="U74" s="156"/>
    </row>
    <row r="75" spans="2:21" ht="192" customHeight="1" x14ac:dyDescent="0.25">
      <c r="B75" s="6" t="s">
        <v>189</v>
      </c>
      <c r="C75" s="6" t="s">
        <v>190</v>
      </c>
      <c r="D75" s="6" t="s">
        <v>191</v>
      </c>
      <c r="E75" s="6" t="s">
        <v>192</v>
      </c>
      <c r="F75" s="6" t="s">
        <v>372</v>
      </c>
      <c r="G75" s="27"/>
      <c r="H75" s="27"/>
      <c r="I75" s="27"/>
      <c r="J75" s="27"/>
      <c r="K75" s="27"/>
      <c r="L75" s="27"/>
      <c r="M75" s="27"/>
      <c r="N75" s="27"/>
      <c r="O75" s="27"/>
      <c r="P75" s="27">
        <v>2</v>
      </c>
      <c r="Q75" s="27">
        <v>24</v>
      </c>
      <c r="R75" s="27"/>
      <c r="S75" s="28">
        <v>0</v>
      </c>
      <c r="T75" s="27">
        <v>0</v>
      </c>
      <c r="U75" s="27">
        <v>0</v>
      </c>
    </row>
    <row r="76" spans="2:21" ht="48" x14ac:dyDescent="0.25">
      <c r="B76" s="6" t="s">
        <v>193</v>
      </c>
      <c r="C76" s="6" t="s">
        <v>194</v>
      </c>
      <c r="D76" s="6" t="s">
        <v>195</v>
      </c>
      <c r="E76" s="6" t="s">
        <v>196</v>
      </c>
      <c r="F76" s="6" t="s">
        <v>373</v>
      </c>
      <c r="G76" s="27"/>
      <c r="H76" s="27"/>
      <c r="I76" s="27"/>
      <c r="J76" s="27"/>
      <c r="K76" s="27"/>
      <c r="L76" s="27"/>
      <c r="M76" s="27"/>
      <c r="N76" s="27"/>
      <c r="O76" s="27"/>
      <c r="P76" s="27"/>
      <c r="Q76" s="27">
        <v>1</v>
      </c>
      <c r="R76" s="27"/>
      <c r="S76" s="29">
        <v>0</v>
      </c>
      <c r="T76" s="27">
        <v>0</v>
      </c>
      <c r="U76" s="27">
        <v>0</v>
      </c>
    </row>
    <row r="77" spans="2:21" ht="144" x14ac:dyDescent="0.25">
      <c r="B77" s="6" t="s">
        <v>197</v>
      </c>
      <c r="C77" s="6" t="s">
        <v>198</v>
      </c>
      <c r="D77" s="6" t="s">
        <v>199</v>
      </c>
      <c r="E77" s="6" t="s">
        <v>200</v>
      </c>
      <c r="F77" s="6" t="s">
        <v>201</v>
      </c>
      <c r="G77" s="27"/>
      <c r="H77" s="27"/>
      <c r="I77" s="27"/>
      <c r="J77" s="27"/>
      <c r="K77" s="27"/>
      <c r="L77" s="27"/>
      <c r="M77" s="27"/>
      <c r="N77" s="27"/>
      <c r="O77" s="27"/>
      <c r="P77" s="27">
        <v>1</v>
      </c>
      <c r="Q77" s="27">
        <v>2</v>
      </c>
      <c r="R77" s="27"/>
      <c r="S77" s="30">
        <v>0</v>
      </c>
      <c r="T77" s="27">
        <v>0</v>
      </c>
      <c r="U77" s="27">
        <v>0</v>
      </c>
    </row>
    <row r="78" spans="2:21" ht="24" x14ac:dyDescent="0.25">
      <c r="B78" s="31" t="s">
        <v>202</v>
      </c>
      <c r="C78" s="6" t="s">
        <v>203</v>
      </c>
      <c r="D78" s="27" t="s">
        <v>204</v>
      </c>
      <c r="E78" s="6" t="s">
        <v>205</v>
      </c>
      <c r="F78" s="6" t="s">
        <v>374</v>
      </c>
      <c r="G78" s="27"/>
      <c r="H78" s="27"/>
      <c r="I78" s="27"/>
      <c r="J78" s="27"/>
      <c r="K78" s="27"/>
      <c r="L78" s="27"/>
      <c r="M78" s="27"/>
      <c r="N78" s="27"/>
      <c r="O78" s="27"/>
      <c r="P78" s="27">
        <v>15</v>
      </c>
      <c r="Q78" s="27">
        <v>1</v>
      </c>
      <c r="R78" s="27">
        <v>4</v>
      </c>
      <c r="S78" s="28">
        <v>0</v>
      </c>
      <c r="T78" s="27">
        <v>0</v>
      </c>
      <c r="U78" s="27">
        <v>0</v>
      </c>
    </row>
    <row r="79" spans="2:21" ht="24" x14ac:dyDescent="0.25">
      <c r="B79" s="32" t="s">
        <v>206</v>
      </c>
      <c r="C79" s="33" t="s">
        <v>207</v>
      </c>
      <c r="D79" s="34" t="s">
        <v>208</v>
      </c>
      <c r="E79" s="33" t="s">
        <v>209</v>
      </c>
      <c r="F79" s="33" t="s">
        <v>371</v>
      </c>
      <c r="G79" s="32"/>
      <c r="H79" s="32"/>
      <c r="I79" s="32"/>
      <c r="J79" s="32"/>
      <c r="K79" s="32"/>
      <c r="L79" s="32"/>
      <c r="M79" s="32"/>
      <c r="N79" s="32"/>
      <c r="O79" s="32"/>
      <c r="P79" s="32"/>
      <c r="Q79" s="32"/>
      <c r="R79" s="32"/>
      <c r="S79" s="35"/>
      <c r="T79" s="32">
        <v>0</v>
      </c>
      <c r="U79" s="32"/>
    </row>
    <row r="80" spans="2:21" x14ac:dyDescent="0.25">
      <c r="B80" s="27" t="s">
        <v>210</v>
      </c>
      <c r="C80" s="27" t="s">
        <v>211</v>
      </c>
      <c r="D80" s="27" t="s">
        <v>212</v>
      </c>
      <c r="E80" s="27" t="s">
        <v>213</v>
      </c>
      <c r="F80" s="27" t="s">
        <v>370</v>
      </c>
      <c r="G80" s="27"/>
      <c r="H80" s="27"/>
      <c r="I80" s="27"/>
      <c r="J80" s="27"/>
      <c r="K80" s="27"/>
      <c r="L80" s="27"/>
      <c r="M80" s="27"/>
      <c r="N80" s="27"/>
      <c r="O80" s="27"/>
      <c r="P80" s="27">
        <v>28</v>
      </c>
      <c r="Q80" s="27">
        <v>1</v>
      </c>
      <c r="R80" s="27"/>
      <c r="S80" s="39">
        <v>34600</v>
      </c>
      <c r="T80" s="27">
        <v>0</v>
      </c>
      <c r="U80" s="39">
        <v>34600</v>
      </c>
    </row>
    <row r="81" spans="2:21" x14ac:dyDescent="0.25">
      <c r="B81" s="27" t="s">
        <v>214</v>
      </c>
      <c r="C81" s="6" t="s">
        <v>215</v>
      </c>
      <c r="D81" s="6" t="s">
        <v>375</v>
      </c>
      <c r="E81" s="6" t="s">
        <v>216</v>
      </c>
      <c r="F81" s="27" t="s">
        <v>370</v>
      </c>
      <c r="G81" s="27"/>
      <c r="H81" s="27"/>
      <c r="I81" s="27"/>
      <c r="J81" s="27"/>
      <c r="K81" s="27"/>
      <c r="L81" s="27"/>
      <c r="M81" s="27"/>
      <c r="N81" s="27"/>
      <c r="O81" s="27"/>
      <c r="P81" s="27"/>
      <c r="Q81" s="27"/>
      <c r="R81" s="27"/>
      <c r="S81" s="40">
        <v>2000</v>
      </c>
      <c r="T81" s="27">
        <v>0</v>
      </c>
      <c r="U81" s="39">
        <v>2000</v>
      </c>
    </row>
    <row r="82" spans="2:21" x14ac:dyDescent="0.25">
      <c r="B82" s="36"/>
      <c r="C82" s="37"/>
      <c r="D82" s="37"/>
      <c r="E82" s="37"/>
      <c r="F82" s="37"/>
      <c r="G82" s="36"/>
      <c r="H82" s="36"/>
      <c r="I82" s="36"/>
      <c r="J82" s="36"/>
      <c r="K82" s="36"/>
      <c r="L82" s="36"/>
      <c r="M82" s="158" t="s">
        <v>18</v>
      </c>
      <c r="N82" s="165"/>
      <c r="O82" s="165"/>
      <c r="P82" s="165"/>
      <c r="Q82" s="165"/>
      <c r="R82" s="166"/>
      <c r="S82" s="86">
        <f>SUM(S80:S81)</f>
        <v>36600</v>
      </c>
      <c r="T82" s="112">
        <f>SUM(T80:T81)</f>
        <v>0</v>
      </c>
      <c r="U82" s="87">
        <f>SUM(U80:U81)</f>
        <v>36600</v>
      </c>
    </row>
    <row r="83" spans="2:21" x14ac:dyDescent="0.25">
      <c r="B83" s="176" t="s">
        <v>217</v>
      </c>
      <c r="C83" s="177"/>
      <c r="D83" s="177"/>
      <c r="E83" s="200"/>
      <c r="F83" s="200"/>
      <c r="G83" s="200"/>
      <c r="H83" s="200"/>
      <c r="I83" s="200"/>
      <c r="J83" s="200"/>
      <c r="K83" s="200"/>
      <c r="L83" s="200"/>
      <c r="M83" s="200"/>
      <c r="N83" s="200"/>
      <c r="O83" s="200"/>
      <c r="P83" s="200"/>
      <c r="Q83" s="200"/>
      <c r="R83" s="200"/>
      <c r="S83" s="200"/>
      <c r="T83" s="200"/>
      <c r="U83" s="201"/>
    </row>
    <row r="84" spans="2:21" ht="8.25" customHeight="1" x14ac:dyDescent="0.25">
      <c r="B84" s="180"/>
      <c r="C84" s="181"/>
      <c r="D84" s="181"/>
      <c r="E84" s="202"/>
      <c r="F84" s="202"/>
      <c r="G84" s="202"/>
      <c r="H84" s="202"/>
      <c r="I84" s="202"/>
      <c r="J84" s="202"/>
      <c r="K84" s="202"/>
      <c r="L84" s="202"/>
      <c r="M84" s="202"/>
      <c r="N84" s="202"/>
      <c r="O84" s="202"/>
      <c r="P84" s="202"/>
      <c r="Q84" s="202"/>
      <c r="R84" s="202"/>
      <c r="S84" s="202"/>
      <c r="T84" s="202"/>
      <c r="U84" s="203"/>
    </row>
    <row r="85" spans="2:21" x14ac:dyDescent="0.25">
      <c r="B85" s="204" t="s">
        <v>3</v>
      </c>
      <c r="C85" s="204" t="s">
        <v>0</v>
      </c>
      <c r="D85" s="204" t="s">
        <v>2</v>
      </c>
      <c r="E85" s="204" t="s">
        <v>1</v>
      </c>
      <c r="F85" s="206" t="s">
        <v>4</v>
      </c>
      <c r="G85" s="207" t="s">
        <v>17</v>
      </c>
      <c r="H85" s="207"/>
      <c r="I85" s="207"/>
      <c r="J85" s="207"/>
      <c r="K85" s="207"/>
      <c r="L85" s="207"/>
      <c r="M85" s="207"/>
      <c r="N85" s="207"/>
      <c r="O85" s="207"/>
      <c r="P85" s="207"/>
      <c r="Q85" s="207"/>
      <c r="R85" s="207"/>
      <c r="S85" s="208" t="s">
        <v>20</v>
      </c>
      <c r="T85" s="210" t="s">
        <v>19</v>
      </c>
      <c r="U85" s="210" t="s">
        <v>21</v>
      </c>
    </row>
    <row r="86" spans="2:21" x14ac:dyDescent="0.25">
      <c r="B86" s="205"/>
      <c r="C86" s="205"/>
      <c r="D86" s="205"/>
      <c r="E86" s="205"/>
      <c r="F86" s="205"/>
      <c r="G86" s="41" t="s">
        <v>5</v>
      </c>
      <c r="H86" s="41" t="s">
        <v>6</v>
      </c>
      <c r="I86" s="41" t="s">
        <v>7</v>
      </c>
      <c r="J86" s="41" t="s">
        <v>8</v>
      </c>
      <c r="K86" s="41" t="s">
        <v>9</v>
      </c>
      <c r="L86" s="41" t="s">
        <v>10</v>
      </c>
      <c r="M86" s="41" t="s">
        <v>11</v>
      </c>
      <c r="N86" s="41" t="s">
        <v>12</v>
      </c>
      <c r="O86" s="41" t="s">
        <v>13</v>
      </c>
      <c r="P86" s="41" t="s">
        <v>14</v>
      </c>
      <c r="Q86" s="41" t="s">
        <v>15</v>
      </c>
      <c r="R86" s="41" t="s">
        <v>16</v>
      </c>
      <c r="S86" s="209"/>
      <c r="T86" s="209"/>
      <c r="U86" s="209"/>
    </row>
    <row r="87" spans="2:21" ht="36" x14ac:dyDescent="0.25">
      <c r="B87" s="1" t="s">
        <v>218</v>
      </c>
      <c r="C87" s="1" t="s">
        <v>219</v>
      </c>
      <c r="D87" s="1" t="s">
        <v>220</v>
      </c>
      <c r="E87" s="1" t="s">
        <v>221</v>
      </c>
      <c r="F87" s="2"/>
      <c r="G87" s="1"/>
      <c r="H87" s="1"/>
      <c r="I87" s="1"/>
      <c r="J87" s="1"/>
      <c r="K87" s="1"/>
      <c r="L87" s="1"/>
      <c r="M87" s="1"/>
      <c r="N87" s="1"/>
      <c r="O87" s="1">
        <v>15</v>
      </c>
      <c r="P87" s="5">
        <v>26</v>
      </c>
      <c r="Q87" s="5"/>
      <c r="R87" s="5"/>
      <c r="S87" s="113"/>
      <c r="T87" s="114">
        <v>1900</v>
      </c>
      <c r="U87" s="113">
        <f>+T87</f>
        <v>1900</v>
      </c>
    </row>
    <row r="88" spans="2:21" ht="36" x14ac:dyDescent="0.25">
      <c r="B88" s="1" t="s">
        <v>222</v>
      </c>
      <c r="C88" s="1" t="s">
        <v>223</v>
      </c>
      <c r="D88" s="1" t="s">
        <v>224</v>
      </c>
      <c r="E88" s="1" t="s">
        <v>225</v>
      </c>
      <c r="F88" s="2"/>
      <c r="G88" s="2"/>
      <c r="H88" s="2"/>
      <c r="I88" s="2"/>
      <c r="J88" s="2"/>
      <c r="K88" s="2"/>
      <c r="L88" s="2"/>
      <c r="M88" s="2"/>
      <c r="N88" s="2"/>
      <c r="O88" s="2"/>
      <c r="P88" s="5"/>
      <c r="Q88" s="5">
        <v>9</v>
      </c>
      <c r="R88" s="5"/>
      <c r="S88" s="113">
        <v>28780.25</v>
      </c>
      <c r="T88" s="113"/>
      <c r="U88" s="113">
        <f>+S88</f>
        <v>28780.25</v>
      </c>
    </row>
    <row r="89" spans="2:21" ht="36" x14ac:dyDescent="0.25">
      <c r="B89" s="1" t="s">
        <v>226</v>
      </c>
      <c r="C89" s="1" t="s">
        <v>223</v>
      </c>
      <c r="D89" s="1" t="s">
        <v>224</v>
      </c>
      <c r="E89" s="1" t="s">
        <v>227</v>
      </c>
      <c r="F89" s="2"/>
      <c r="G89" s="2"/>
      <c r="H89" s="2"/>
      <c r="I89" s="2"/>
      <c r="J89" s="2"/>
      <c r="K89" s="2"/>
      <c r="L89" s="2"/>
      <c r="M89" s="2"/>
      <c r="N89" s="2"/>
      <c r="O89" s="2"/>
      <c r="P89" s="5"/>
      <c r="Q89" s="5">
        <v>16</v>
      </c>
      <c r="R89" s="5"/>
      <c r="S89" s="113">
        <v>9793</v>
      </c>
      <c r="T89" s="113"/>
      <c r="U89" s="113">
        <f>+S89</f>
        <v>9793</v>
      </c>
    </row>
    <row r="90" spans="2:21" ht="24.75" x14ac:dyDescent="0.25">
      <c r="B90" s="1" t="s">
        <v>228</v>
      </c>
      <c r="C90" s="42" t="s">
        <v>229</v>
      </c>
      <c r="D90" s="1" t="s">
        <v>230</v>
      </c>
      <c r="E90" s="1" t="s">
        <v>231</v>
      </c>
      <c r="F90" s="2"/>
      <c r="G90" s="2"/>
      <c r="H90" s="2"/>
      <c r="I90" s="2"/>
      <c r="J90" s="2"/>
      <c r="K90" s="2"/>
      <c r="L90" s="2"/>
      <c r="M90" s="2"/>
      <c r="N90" s="2"/>
      <c r="O90" s="2"/>
      <c r="P90" s="5"/>
      <c r="Q90" s="5"/>
      <c r="R90" s="5"/>
      <c r="S90" s="101"/>
      <c r="T90" s="101"/>
      <c r="U90" s="101"/>
    </row>
    <row r="91" spans="2:21" x14ac:dyDescent="0.25">
      <c r="B91" s="1" t="s">
        <v>232</v>
      </c>
      <c r="C91" s="1" t="s">
        <v>233</v>
      </c>
      <c r="D91" s="1" t="s">
        <v>234</v>
      </c>
      <c r="E91" s="1" t="s">
        <v>235</v>
      </c>
      <c r="F91" s="2"/>
      <c r="G91" s="2"/>
      <c r="H91" s="2"/>
      <c r="I91" s="2"/>
      <c r="J91" s="2"/>
      <c r="K91" s="2"/>
      <c r="L91" s="2"/>
      <c r="M91" s="2"/>
      <c r="N91" s="2"/>
      <c r="O91" s="2"/>
      <c r="P91" s="5"/>
      <c r="Q91" s="5"/>
      <c r="R91" s="5"/>
      <c r="S91" s="101"/>
      <c r="T91" s="101"/>
      <c r="U91" s="101"/>
    </row>
    <row r="92" spans="2:21" ht="36" x14ac:dyDescent="0.25">
      <c r="B92" s="1" t="s">
        <v>218</v>
      </c>
      <c r="C92" s="1" t="s">
        <v>219</v>
      </c>
      <c r="D92" s="1" t="s">
        <v>220</v>
      </c>
      <c r="E92" s="1" t="s">
        <v>221</v>
      </c>
      <c r="F92" s="2"/>
      <c r="G92" s="1"/>
      <c r="H92" s="1"/>
      <c r="I92" s="1"/>
      <c r="J92" s="1"/>
      <c r="K92" s="1"/>
      <c r="L92" s="1"/>
      <c r="M92" s="1"/>
      <c r="N92" s="1"/>
      <c r="O92" s="1">
        <v>15</v>
      </c>
      <c r="P92" s="5"/>
      <c r="Q92" s="5">
        <v>23</v>
      </c>
      <c r="R92" s="5"/>
      <c r="S92" s="113"/>
      <c r="T92" s="114">
        <v>1900</v>
      </c>
      <c r="U92" s="113">
        <f>+T92</f>
        <v>1900</v>
      </c>
    </row>
    <row r="93" spans="2:21" ht="36" x14ac:dyDescent="0.25">
      <c r="B93" s="1" t="s">
        <v>218</v>
      </c>
      <c r="C93" s="1" t="s">
        <v>219</v>
      </c>
      <c r="D93" s="1" t="s">
        <v>220</v>
      </c>
      <c r="E93" s="1" t="s">
        <v>221</v>
      </c>
      <c r="F93" s="2"/>
      <c r="G93" s="2"/>
      <c r="H93" s="2"/>
      <c r="I93" s="2"/>
      <c r="J93" s="2"/>
      <c r="K93" s="2"/>
      <c r="L93" s="2"/>
      <c r="M93" s="2"/>
      <c r="N93" s="2"/>
      <c r="O93" s="2"/>
      <c r="P93" s="5"/>
      <c r="Q93" s="5">
        <v>29</v>
      </c>
      <c r="R93" s="5"/>
      <c r="S93" s="101"/>
      <c r="T93" s="114">
        <v>1900</v>
      </c>
      <c r="U93" s="113">
        <f>+T93</f>
        <v>1900</v>
      </c>
    </row>
    <row r="94" spans="2:21" ht="36" x14ac:dyDescent="0.25">
      <c r="B94" s="1" t="s">
        <v>236</v>
      </c>
      <c r="C94" s="1" t="s">
        <v>237</v>
      </c>
      <c r="D94" s="1" t="s">
        <v>238</v>
      </c>
      <c r="E94" s="1" t="s">
        <v>239</v>
      </c>
      <c r="F94" s="2"/>
      <c r="G94" s="2"/>
      <c r="H94" s="2"/>
      <c r="I94" s="2"/>
      <c r="J94" s="2"/>
      <c r="K94" s="2"/>
      <c r="L94" s="2"/>
      <c r="M94" s="2"/>
      <c r="N94" s="2"/>
      <c r="O94" s="2"/>
      <c r="P94" s="5"/>
      <c r="Q94" s="5">
        <v>11</v>
      </c>
      <c r="R94" s="5">
        <v>12</v>
      </c>
      <c r="S94" s="115">
        <v>476411.17</v>
      </c>
      <c r="T94" s="101"/>
      <c r="U94" s="113">
        <f>+S94</f>
        <v>476411.17</v>
      </c>
    </row>
    <row r="95" spans="2:21" ht="36" x14ac:dyDescent="0.25">
      <c r="B95" s="1" t="s">
        <v>240</v>
      </c>
      <c r="C95" s="1" t="s">
        <v>241</v>
      </c>
      <c r="D95" s="1" t="s">
        <v>242</v>
      </c>
      <c r="E95" s="1" t="s">
        <v>243</v>
      </c>
      <c r="F95" s="2"/>
      <c r="G95" s="2"/>
      <c r="H95" s="2"/>
      <c r="I95" s="2"/>
      <c r="J95" s="2"/>
      <c r="K95" s="2"/>
      <c r="L95" s="2"/>
      <c r="M95" s="2"/>
      <c r="N95" s="2"/>
      <c r="O95" s="2"/>
      <c r="P95" s="5"/>
      <c r="Q95" s="5">
        <v>14</v>
      </c>
      <c r="R95" s="5"/>
      <c r="S95" s="115">
        <v>6743</v>
      </c>
      <c r="T95" s="101"/>
      <c r="U95" s="113">
        <f>+S95</f>
        <v>6743</v>
      </c>
    </row>
    <row r="96" spans="2:21" ht="24" x14ac:dyDescent="0.25">
      <c r="B96" s="1" t="s">
        <v>244</v>
      </c>
      <c r="C96" s="1" t="s">
        <v>245</v>
      </c>
      <c r="D96" s="1"/>
      <c r="E96" s="1" t="s">
        <v>246</v>
      </c>
      <c r="F96" s="2"/>
      <c r="G96" s="2"/>
      <c r="H96" s="2"/>
      <c r="I96" s="2"/>
      <c r="J96" s="2"/>
      <c r="K96" s="2"/>
      <c r="L96" s="2"/>
      <c r="M96" s="2"/>
      <c r="N96" s="2"/>
      <c r="O96" s="2"/>
      <c r="P96" s="5"/>
      <c r="Q96" s="5"/>
      <c r="R96" s="5"/>
      <c r="S96" s="113"/>
      <c r="T96" s="113"/>
      <c r="U96" s="113"/>
    </row>
    <row r="97" spans="2:21" x14ac:dyDescent="0.25">
      <c r="B97" s="49"/>
      <c r="C97" s="49"/>
      <c r="D97" s="49"/>
      <c r="E97" s="49"/>
      <c r="F97" s="49"/>
      <c r="G97" s="49"/>
      <c r="H97" s="49"/>
      <c r="I97" s="49"/>
      <c r="J97" s="49"/>
      <c r="K97" s="49"/>
      <c r="L97" s="49"/>
      <c r="M97" s="49"/>
      <c r="N97" s="211" t="s">
        <v>247</v>
      </c>
      <c r="O97" s="211"/>
      <c r="P97" s="211"/>
      <c r="Q97" s="211"/>
      <c r="R97" s="211"/>
      <c r="S97" s="116">
        <f>SUM(S87:S96)</f>
        <v>521727.42</v>
      </c>
      <c r="T97" s="116">
        <f>SUM(T87:T96)</f>
        <v>5700</v>
      </c>
      <c r="U97" s="116">
        <f>SUM(U87:U96)</f>
        <v>527427.41999999993</v>
      </c>
    </row>
    <row r="98" spans="2:21" x14ac:dyDescent="0.25">
      <c r="B98" s="176" t="s">
        <v>248</v>
      </c>
      <c r="C98" s="177"/>
      <c r="D98" s="177"/>
      <c r="E98" s="200"/>
      <c r="F98" s="200"/>
      <c r="G98" s="200"/>
      <c r="H98" s="200"/>
      <c r="I98" s="200"/>
      <c r="J98" s="200"/>
      <c r="K98" s="200"/>
      <c r="L98" s="200"/>
      <c r="M98" s="200"/>
      <c r="N98" s="200"/>
      <c r="O98" s="200"/>
      <c r="P98" s="200"/>
      <c r="Q98" s="200"/>
      <c r="R98" s="200"/>
      <c r="S98" s="200"/>
      <c r="T98" s="200"/>
      <c r="U98" s="201"/>
    </row>
    <row r="99" spans="2:21" x14ac:dyDescent="0.25">
      <c r="B99" s="180"/>
      <c r="C99" s="181"/>
      <c r="D99" s="181"/>
      <c r="E99" s="202"/>
      <c r="F99" s="202"/>
      <c r="G99" s="202"/>
      <c r="H99" s="202"/>
      <c r="I99" s="202"/>
      <c r="J99" s="202"/>
      <c r="K99" s="202"/>
      <c r="L99" s="202"/>
      <c r="M99" s="202"/>
      <c r="N99" s="202"/>
      <c r="O99" s="202"/>
      <c r="P99" s="202"/>
      <c r="Q99" s="202"/>
      <c r="R99" s="202"/>
      <c r="S99" s="202"/>
      <c r="T99" s="202"/>
      <c r="U99" s="203"/>
    </row>
    <row r="100" spans="2:21" x14ac:dyDescent="0.25">
      <c r="B100" s="204" t="s">
        <v>3</v>
      </c>
      <c r="C100" s="204" t="s">
        <v>0</v>
      </c>
      <c r="D100" s="204" t="s">
        <v>2</v>
      </c>
      <c r="E100" s="204" t="s">
        <v>1</v>
      </c>
      <c r="F100" s="206" t="s">
        <v>4</v>
      </c>
      <c r="G100" s="207" t="s">
        <v>17</v>
      </c>
      <c r="H100" s="207"/>
      <c r="I100" s="207"/>
      <c r="J100" s="207"/>
      <c r="K100" s="207"/>
      <c r="L100" s="207"/>
      <c r="M100" s="207"/>
      <c r="N100" s="207"/>
      <c r="O100" s="207"/>
      <c r="P100" s="207"/>
      <c r="Q100" s="207"/>
      <c r="R100" s="207"/>
      <c r="S100" s="208" t="s">
        <v>20</v>
      </c>
      <c r="T100" s="210" t="s">
        <v>19</v>
      </c>
      <c r="U100" s="210" t="s">
        <v>21</v>
      </c>
    </row>
    <row r="101" spans="2:21" x14ac:dyDescent="0.25">
      <c r="B101" s="205"/>
      <c r="C101" s="205"/>
      <c r="D101" s="205"/>
      <c r="E101" s="205"/>
      <c r="F101" s="205"/>
      <c r="G101" s="41" t="s">
        <v>5</v>
      </c>
      <c r="H101" s="41" t="s">
        <v>6</v>
      </c>
      <c r="I101" s="41" t="s">
        <v>7</v>
      </c>
      <c r="J101" s="41" t="s">
        <v>8</v>
      </c>
      <c r="K101" s="41" t="s">
        <v>9</v>
      </c>
      <c r="L101" s="41" t="s">
        <v>10</v>
      </c>
      <c r="M101" s="41" t="s">
        <v>11</v>
      </c>
      <c r="N101" s="41" t="s">
        <v>12</v>
      </c>
      <c r="O101" s="41" t="s">
        <v>13</v>
      </c>
      <c r="P101" s="41" t="s">
        <v>14</v>
      </c>
      <c r="Q101" s="41" t="s">
        <v>15</v>
      </c>
      <c r="R101" s="41" t="s">
        <v>16</v>
      </c>
      <c r="S101" s="209"/>
      <c r="T101" s="209"/>
      <c r="U101" s="209"/>
    </row>
    <row r="102" spans="2:21" ht="60" x14ac:dyDescent="0.25">
      <c r="B102" s="1" t="s">
        <v>249</v>
      </c>
      <c r="C102" s="1" t="s">
        <v>250</v>
      </c>
      <c r="D102" s="1" t="s">
        <v>251</v>
      </c>
      <c r="E102" s="7" t="s">
        <v>252</v>
      </c>
      <c r="F102" s="1" t="s">
        <v>253</v>
      </c>
      <c r="G102" s="12"/>
      <c r="H102" s="12"/>
      <c r="I102" s="12"/>
      <c r="J102" s="12"/>
      <c r="K102" s="12"/>
      <c r="L102" s="12"/>
      <c r="M102" s="12"/>
      <c r="N102" s="12"/>
      <c r="O102" s="12"/>
      <c r="P102" s="12">
        <v>5</v>
      </c>
      <c r="Q102" s="13">
        <v>5</v>
      </c>
      <c r="R102" s="12">
        <v>0</v>
      </c>
      <c r="S102" s="117" t="s">
        <v>254</v>
      </c>
      <c r="T102" s="118" t="s">
        <v>254</v>
      </c>
      <c r="U102" s="118" t="s">
        <v>254</v>
      </c>
    </row>
    <row r="103" spans="2:21" ht="60" x14ac:dyDescent="0.25">
      <c r="B103" s="1" t="s">
        <v>255</v>
      </c>
      <c r="C103" s="1" t="s">
        <v>256</v>
      </c>
      <c r="D103" s="1" t="s">
        <v>257</v>
      </c>
      <c r="E103" s="44" t="s">
        <v>258</v>
      </c>
      <c r="F103" s="7" t="s">
        <v>259</v>
      </c>
      <c r="G103" s="12"/>
      <c r="H103" s="12"/>
      <c r="I103" s="12"/>
      <c r="J103" s="12"/>
      <c r="K103" s="12"/>
      <c r="L103" s="12"/>
      <c r="M103" s="12"/>
      <c r="N103" s="12"/>
      <c r="O103" s="12"/>
      <c r="P103" s="12">
        <v>3</v>
      </c>
      <c r="Q103" s="13">
        <v>3</v>
      </c>
      <c r="R103" s="12">
        <v>0</v>
      </c>
      <c r="S103" s="117" t="s">
        <v>254</v>
      </c>
      <c r="T103" s="118" t="s">
        <v>254</v>
      </c>
      <c r="U103" s="118" t="s">
        <v>254</v>
      </c>
    </row>
    <row r="104" spans="2:21" ht="48" x14ac:dyDescent="0.25">
      <c r="B104" s="1" t="s">
        <v>260</v>
      </c>
      <c r="C104" s="1" t="s">
        <v>261</v>
      </c>
      <c r="D104" s="1" t="s">
        <v>262</v>
      </c>
      <c r="E104" s="7" t="s">
        <v>263</v>
      </c>
      <c r="F104" s="1" t="s">
        <v>264</v>
      </c>
      <c r="G104" s="12"/>
      <c r="H104" s="12"/>
      <c r="I104" s="12"/>
      <c r="J104" s="12"/>
      <c r="K104" s="12"/>
      <c r="L104" s="12"/>
      <c r="M104" s="12"/>
      <c r="N104" s="12"/>
      <c r="O104" s="12"/>
      <c r="P104" s="12">
        <v>12</v>
      </c>
      <c r="Q104" s="13">
        <v>9</v>
      </c>
      <c r="R104" s="12">
        <v>5</v>
      </c>
      <c r="S104" s="117" t="s">
        <v>254</v>
      </c>
      <c r="T104" s="118" t="s">
        <v>254</v>
      </c>
      <c r="U104" s="118" t="s">
        <v>254</v>
      </c>
    </row>
    <row r="105" spans="2:21" x14ac:dyDescent="0.25">
      <c r="B105" s="176" t="s">
        <v>265</v>
      </c>
      <c r="C105" s="177"/>
      <c r="D105" s="177"/>
      <c r="E105" s="200"/>
      <c r="F105" s="200"/>
      <c r="G105" s="200"/>
      <c r="H105" s="200"/>
      <c r="I105" s="200"/>
      <c r="J105" s="200"/>
      <c r="K105" s="200"/>
      <c r="L105" s="200"/>
      <c r="M105" s="200"/>
      <c r="N105" s="200"/>
      <c r="O105" s="200"/>
      <c r="P105" s="200"/>
      <c r="Q105" s="200"/>
      <c r="R105" s="200"/>
      <c r="S105" s="200"/>
      <c r="T105" s="200"/>
      <c r="U105" s="201"/>
    </row>
    <row r="106" spans="2:21" x14ac:dyDescent="0.25">
      <c r="B106" s="180"/>
      <c r="C106" s="181"/>
      <c r="D106" s="181"/>
      <c r="E106" s="202"/>
      <c r="F106" s="202"/>
      <c r="G106" s="202"/>
      <c r="H106" s="202"/>
      <c r="I106" s="202"/>
      <c r="J106" s="202"/>
      <c r="K106" s="202"/>
      <c r="L106" s="202"/>
      <c r="M106" s="202"/>
      <c r="N106" s="202"/>
      <c r="O106" s="202"/>
      <c r="P106" s="202"/>
      <c r="Q106" s="202"/>
      <c r="R106" s="202"/>
      <c r="S106" s="202"/>
      <c r="T106" s="202"/>
      <c r="U106" s="203"/>
    </row>
    <row r="107" spans="2:21" x14ac:dyDescent="0.25">
      <c r="B107" s="204" t="s">
        <v>3</v>
      </c>
      <c r="C107" s="204" t="s">
        <v>0</v>
      </c>
      <c r="D107" s="204" t="s">
        <v>2</v>
      </c>
      <c r="E107" s="204" t="s">
        <v>1</v>
      </c>
      <c r="F107" s="206" t="s">
        <v>4</v>
      </c>
      <c r="G107" s="207" t="s">
        <v>17</v>
      </c>
      <c r="H107" s="207"/>
      <c r="I107" s="207"/>
      <c r="J107" s="207"/>
      <c r="K107" s="207"/>
      <c r="L107" s="207"/>
      <c r="M107" s="207"/>
      <c r="N107" s="207"/>
      <c r="O107" s="207"/>
      <c r="P107" s="207"/>
      <c r="Q107" s="207"/>
      <c r="R107" s="207"/>
      <c r="S107" s="208" t="s">
        <v>20</v>
      </c>
      <c r="T107" s="210" t="s">
        <v>19</v>
      </c>
      <c r="U107" s="210" t="s">
        <v>21</v>
      </c>
    </row>
    <row r="108" spans="2:21" x14ac:dyDescent="0.25">
      <c r="B108" s="205"/>
      <c r="C108" s="205"/>
      <c r="D108" s="205"/>
      <c r="E108" s="205"/>
      <c r="F108" s="205"/>
      <c r="G108" s="41" t="s">
        <v>5</v>
      </c>
      <c r="H108" s="41" t="s">
        <v>6</v>
      </c>
      <c r="I108" s="41" t="s">
        <v>7</v>
      </c>
      <c r="J108" s="41" t="s">
        <v>8</v>
      </c>
      <c r="K108" s="41" t="s">
        <v>9</v>
      </c>
      <c r="L108" s="41" t="s">
        <v>10</v>
      </c>
      <c r="M108" s="41" t="s">
        <v>11</v>
      </c>
      <c r="N108" s="41" t="s">
        <v>12</v>
      </c>
      <c r="O108" s="41" t="s">
        <v>13</v>
      </c>
      <c r="P108" s="41" t="s">
        <v>14</v>
      </c>
      <c r="Q108" s="41" t="s">
        <v>15</v>
      </c>
      <c r="R108" s="41" t="s">
        <v>16</v>
      </c>
      <c r="S108" s="209"/>
      <c r="T108" s="209"/>
      <c r="U108" s="209"/>
    </row>
    <row r="109" spans="2:21" ht="96" x14ac:dyDescent="0.25">
      <c r="B109" s="1" t="s">
        <v>266</v>
      </c>
      <c r="C109" s="1" t="s">
        <v>267</v>
      </c>
      <c r="D109" s="1" t="s">
        <v>268</v>
      </c>
      <c r="E109" s="45" t="s">
        <v>269</v>
      </c>
      <c r="F109" s="6" t="s">
        <v>270</v>
      </c>
      <c r="G109" s="12"/>
      <c r="H109" s="12"/>
      <c r="I109" s="12"/>
      <c r="J109" s="12"/>
      <c r="K109" s="12"/>
      <c r="L109" s="12"/>
      <c r="M109" s="12"/>
      <c r="N109" s="12"/>
      <c r="O109" s="12"/>
      <c r="P109" s="13" t="s">
        <v>167</v>
      </c>
      <c r="Q109" s="13" t="s">
        <v>167</v>
      </c>
      <c r="R109" s="13" t="s">
        <v>167</v>
      </c>
      <c r="S109" s="46">
        <v>0</v>
      </c>
      <c r="T109" s="47">
        <v>0</v>
      </c>
      <c r="U109" s="47">
        <v>0</v>
      </c>
    </row>
    <row r="110" spans="2:21" ht="60" x14ac:dyDescent="0.25">
      <c r="B110" s="1" t="s">
        <v>271</v>
      </c>
      <c r="C110" s="1" t="s">
        <v>272</v>
      </c>
      <c r="D110" s="1" t="s">
        <v>273</v>
      </c>
      <c r="E110" s="45" t="s">
        <v>274</v>
      </c>
      <c r="F110" s="6" t="s">
        <v>270</v>
      </c>
      <c r="G110" s="12"/>
      <c r="H110" s="12"/>
      <c r="I110" s="12"/>
      <c r="J110" s="12"/>
      <c r="K110" s="12"/>
      <c r="L110" s="12"/>
      <c r="M110" s="12"/>
      <c r="N110" s="12"/>
      <c r="O110" s="12"/>
      <c r="P110" s="12"/>
      <c r="Q110" s="13" t="s">
        <v>167</v>
      </c>
      <c r="R110" s="12"/>
      <c r="S110" s="46">
        <v>0</v>
      </c>
      <c r="T110" s="48">
        <v>13000</v>
      </c>
      <c r="U110" s="48">
        <v>13000</v>
      </c>
    </row>
    <row r="111" spans="2:21" ht="60" x14ac:dyDescent="0.25">
      <c r="B111" s="1" t="s">
        <v>275</v>
      </c>
      <c r="C111" s="1" t="s">
        <v>276</v>
      </c>
      <c r="D111" s="1" t="s">
        <v>277</v>
      </c>
      <c r="E111" s="45" t="s">
        <v>278</v>
      </c>
      <c r="F111" s="6" t="s">
        <v>279</v>
      </c>
      <c r="G111" s="12"/>
      <c r="H111" s="12"/>
      <c r="I111" s="12"/>
      <c r="J111" s="12"/>
      <c r="K111" s="12"/>
      <c r="L111" s="12"/>
      <c r="M111" s="12"/>
      <c r="N111" s="12"/>
      <c r="O111" s="12"/>
      <c r="P111" s="12"/>
      <c r="Q111" s="13" t="s">
        <v>167</v>
      </c>
      <c r="R111" s="12"/>
      <c r="S111" s="46">
        <v>0</v>
      </c>
      <c r="T111" s="47">
        <v>0</v>
      </c>
      <c r="U111" s="47">
        <v>0</v>
      </c>
    </row>
    <row r="112" spans="2:21" ht="18.75" customHeight="1" x14ac:dyDescent="0.25">
      <c r="B112" s="75"/>
      <c r="C112" s="76"/>
      <c r="D112" s="76"/>
      <c r="E112" s="77"/>
      <c r="F112" s="78"/>
      <c r="G112" s="79"/>
      <c r="H112" s="79"/>
      <c r="I112" s="79"/>
      <c r="J112" s="79"/>
      <c r="K112" s="79"/>
      <c r="L112" s="79"/>
      <c r="M112" s="79"/>
      <c r="N112" s="79"/>
      <c r="O112" s="135" t="s">
        <v>247</v>
      </c>
      <c r="P112" s="136"/>
      <c r="Q112" s="136"/>
      <c r="R112" s="136"/>
      <c r="S112" s="119">
        <f>SUM(S109:S111)</f>
        <v>0</v>
      </c>
      <c r="T112" s="120">
        <f>SUM(T109:T111)</f>
        <v>13000</v>
      </c>
      <c r="U112" s="120">
        <f>SUM(U109:U111)</f>
        <v>13000</v>
      </c>
    </row>
    <row r="113" spans="2:21" x14ac:dyDescent="0.25">
      <c r="B113" s="143" t="s">
        <v>285</v>
      </c>
      <c r="C113" s="167"/>
      <c r="D113" s="167"/>
      <c r="E113" s="167"/>
      <c r="F113" s="167"/>
      <c r="G113" s="167"/>
      <c r="H113" s="167"/>
      <c r="I113" s="167"/>
      <c r="J113" s="167"/>
      <c r="K113" s="167"/>
      <c r="L113" s="167"/>
      <c r="M113" s="167"/>
      <c r="N113" s="167"/>
      <c r="O113" s="167"/>
      <c r="P113" s="167"/>
      <c r="Q113" s="167"/>
      <c r="R113" s="167"/>
      <c r="S113" s="167"/>
      <c r="T113" s="167"/>
      <c r="U113" s="168"/>
    </row>
    <row r="114" spans="2:21" x14ac:dyDescent="0.25">
      <c r="B114" s="169"/>
      <c r="C114" s="170"/>
      <c r="D114" s="170"/>
      <c r="E114" s="170"/>
      <c r="F114" s="170"/>
      <c r="G114" s="170"/>
      <c r="H114" s="170"/>
      <c r="I114" s="170"/>
      <c r="J114" s="170"/>
      <c r="K114" s="170"/>
      <c r="L114" s="170"/>
      <c r="M114" s="170"/>
      <c r="N114" s="170"/>
      <c r="O114" s="170"/>
      <c r="P114" s="170"/>
      <c r="Q114" s="170"/>
      <c r="R114" s="170"/>
      <c r="S114" s="170"/>
      <c r="T114" s="170"/>
      <c r="U114" s="171"/>
    </row>
    <row r="115" spans="2:21" x14ac:dyDescent="0.25">
      <c r="B115" s="151" t="s">
        <v>3</v>
      </c>
      <c r="C115" s="151" t="s">
        <v>0</v>
      </c>
      <c r="D115" s="151" t="s">
        <v>2</v>
      </c>
      <c r="E115" s="151" t="s">
        <v>1</v>
      </c>
      <c r="F115" s="153" t="s">
        <v>4</v>
      </c>
      <c r="G115" s="154" t="s">
        <v>17</v>
      </c>
      <c r="H115" s="154"/>
      <c r="I115" s="154"/>
      <c r="J115" s="154"/>
      <c r="K115" s="154"/>
      <c r="L115" s="154"/>
      <c r="M115" s="154"/>
      <c r="N115" s="154"/>
      <c r="O115" s="154"/>
      <c r="P115" s="154"/>
      <c r="Q115" s="154"/>
      <c r="R115" s="154"/>
      <c r="S115" s="155" t="s">
        <v>20</v>
      </c>
      <c r="T115" s="157" t="s">
        <v>19</v>
      </c>
      <c r="U115" s="157" t="s">
        <v>21</v>
      </c>
    </row>
    <row r="116" spans="2:21" x14ac:dyDescent="0.25">
      <c r="B116" s="152"/>
      <c r="C116" s="152"/>
      <c r="D116" s="152"/>
      <c r="E116" s="152"/>
      <c r="F116" s="152"/>
      <c r="G116" s="22" t="s">
        <v>5</v>
      </c>
      <c r="H116" s="22" t="s">
        <v>6</v>
      </c>
      <c r="I116" s="22" t="s">
        <v>7</v>
      </c>
      <c r="J116" s="22" t="s">
        <v>8</v>
      </c>
      <c r="K116" s="22" t="s">
        <v>9</v>
      </c>
      <c r="L116" s="22" t="s">
        <v>10</v>
      </c>
      <c r="M116" s="22" t="s">
        <v>11</v>
      </c>
      <c r="N116" s="22" t="s">
        <v>12</v>
      </c>
      <c r="O116" s="22" t="s">
        <v>13</v>
      </c>
      <c r="P116" s="22" t="s">
        <v>14</v>
      </c>
      <c r="Q116" s="22" t="s">
        <v>15</v>
      </c>
      <c r="R116" s="22" t="s">
        <v>16</v>
      </c>
      <c r="S116" s="156"/>
      <c r="T116" s="156"/>
      <c r="U116" s="156"/>
    </row>
    <row r="117" spans="2:21" ht="36" x14ac:dyDescent="0.25">
      <c r="B117" s="10" t="s">
        <v>280</v>
      </c>
      <c r="C117" s="11" t="s">
        <v>281</v>
      </c>
      <c r="D117" s="11" t="s">
        <v>282</v>
      </c>
      <c r="E117" s="11" t="s">
        <v>283</v>
      </c>
      <c r="F117" s="11" t="s">
        <v>284</v>
      </c>
      <c r="G117" s="10"/>
      <c r="H117" s="10"/>
      <c r="I117" s="10"/>
      <c r="J117" s="10"/>
      <c r="K117" s="10"/>
      <c r="L117" s="10"/>
      <c r="M117" s="5"/>
      <c r="N117" s="5"/>
      <c r="O117" s="5"/>
      <c r="P117" s="5"/>
      <c r="Q117" s="5"/>
      <c r="R117" s="5">
        <v>1</v>
      </c>
      <c r="S117" s="8">
        <v>0</v>
      </c>
      <c r="T117" s="2">
        <v>0</v>
      </c>
      <c r="U117" s="2">
        <v>0</v>
      </c>
    </row>
    <row r="118" spans="2:21" x14ac:dyDescent="0.25">
      <c r="B118" s="143" t="s">
        <v>286</v>
      </c>
      <c r="C118" s="167"/>
      <c r="D118" s="167"/>
      <c r="E118" s="167"/>
      <c r="F118" s="167"/>
      <c r="G118" s="167"/>
      <c r="H118" s="167"/>
      <c r="I118" s="167"/>
      <c r="J118" s="167"/>
      <c r="K118" s="167"/>
      <c r="L118" s="167"/>
      <c r="M118" s="167"/>
      <c r="N118" s="167"/>
      <c r="O118" s="167"/>
      <c r="P118" s="167"/>
      <c r="Q118" s="167"/>
      <c r="R118" s="167"/>
      <c r="S118" s="167"/>
      <c r="T118" s="167"/>
      <c r="U118" s="168"/>
    </row>
    <row r="119" spans="2:21" x14ac:dyDescent="0.25">
      <c r="B119" s="169"/>
      <c r="C119" s="170"/>
      <c r="D119" s="170"/>
      <c r="E119" s="170"/>
      <c r="F119" s="170"/>
      <c r="G119" s="170"/>
      <c r="H119" s="170"/>
      <c r="I119" s="170"/>
      <c r="J119" s="170"/>
      <c r="K119" s="170"/>
      <c r="L119" s="170"/>
      <c r="M119" s="170"/>
      <c r="N119" s="170"/>
      <c r="O119" s="170"/>
      <c r="P119" s="170"/>
      <c r="Q119" s="170"/>
      <c r="R119" s="170"/>
      <c r="S119" s="170"/>
      <c r="T119" s="170"/>
      <c r="U119" s="171"/>
    </row>
    <row r="120" spans="2:21" x14ac:dyDescent="0.25">
      <c r="B120" s="151" t="s">
        <v>3</v>
      </c>
      <c r="C120" s="151" t="s">
        <v>0</v>
      </c>
      <c r="D120" s="151" t="s">
        <v>2</v>
      </c>
      <c r="E120" s="151" t="s">
        <v>1</v>
      </c>
      <c r="F120" s="153" t="s">
        <v>4</v>
      </c>
      <c r="G120" s="154" t="s">
        <v>17</v>
      </c>
      <c r="H120" s="154"/>
      <c r="I120" s="154"/>
      <c r="J120" s="154"/>
      <c r="K120" s="154"/>
      <c r="L120" s="154"/>
      <c r="M120" s="154"/>
      <c r="N120" s="154"/>
      <c r="O120" s="154"/>
      <c r="P120" s="154"/>
      <c r="Q120" s="154"/>
      <c r="R120" s="154"/>
      <c r="S120" s="155" t="s">
        <v>20</v>
      </c>
      <c r="T120" s="157" t="s">
        <v>19</v>
      </c>
      <c r="U120" s="157" t="s">
        <v>21</v>
      </c>
    </row>
    <row r="121" spans="2:21" x14ac:dyDescent="0.25">
      <c r="B121" s="152"/>
      <c r="C121" s="152"/>
      <c r="D121" s="152"/>
      <c r="E121" s="152"/>
      <c r="F121" s="152"/>
      <c r="G121" s="22" t="s">
        <v>5</v>
      </c>
      <c r="H121" s="22" t="s">
        <v>6</v>
      </c>
      <c r="I121" s="22" t="s">
        <v>7</v>
      </c>
      <c r="J121" s="22" t="s">
        <v>8</v>
      </c>
      <c r="K121" s="22" t="s">
        <v>9</v>
      </c>
      <c r="L121" s="22" t="s">
        <v>10</v>
      </c>
      <c r="M121" s="22" t="s">
        <v>11</v>
      </c>
      <c r="N121" s="22" t="s">
        <v>12</v>
      </c>
      <c r="O121" s="22" t="s">
        <v>13</v>
      </c>
      <c r="P121" s="22" t="s">
        <v>14</v>
      </c>
      <c r="Q121" s="22" t="s">
        <v>15</v>
      </c>
      <c r="R121" s="22" t="s">
        <v>16</v>
      </c>
      <c r="S121" s="156"/>
      <c r="T121" s="156"/>
      <c r="U121" s="156"/>
    </row>
    <row r="122" spans="2:21" ht="84" x14ac:dyDescent="0.25">
      <c r="B122" s="1" t="s">
        <v>287</v>
      </c>
      <c r="C122" s="1" t="s">
        <v>288</v>
      </c>
      <c r="D122" s="1" t="s">
        <v>289</v>
      </c>
      <c r="E122" s="7" t="s">
        <v>290</v>
      </c>
      <c r="F122" s="1" t="s">
        <v>291</v>
      </c>
      <c r="G122" s="12"/>
      <c r="H122" s="12"/>
      <c r="I122" s="12"/>
      <c r="J122" s="12"/>
      <c r="K122" s="12"/>
      <c r="L122" s="12"/>
      <c r="M122" s="12"/>
      <c r="N122" s="12"/>
      <c r="O122" s="12"/>
      <c r="P122" s="12"/>
      <c r="Q122" s="13" t="s">
        <v>58</v>
      </c>
      <c r="R122" s="12"/>
      <c r="S122" s="123">
        <v>0</v>
      </c>
      <c r="T122" s="124">
        <v>0</v>
      </c>
      <c r="U122" s="125">
        <v>0</v>
      </c>
    </row>
    <row r="123" spans="2:21" ht="60" x14ac:dyDescent="0.25">
      <c r="B123" s="1" t="s">
        <v>292</v>
      </c>
      <c r="C123" s="1" t="s">
        <v>293</v>
      </c>
      <c r="D123" s="1" t="s">
        <v>294</v>
      </c>
      <c r="E123" s="7" t="s">
        <v>295</v>
      </c>
      <c r="F123" s="1" t="s">
        <v>296</v>
      </c>
      <c r="G123" s="12"/>
      <c r="H123" s="12"/>
      <c r="I123" s="12"/>
      <c r="J123" s="12"/>
      <c r="K123" s="12"/>
      <c r="L123" s="12"/>
      <c r="M123" s="12"/>
      <c r="N123" s="12"/>
      <c r="O123" s="12"/>
      <c r="P123" s="12"/>
      <c r="Q123" s="13" t="s">
        <v>58</v>
      </c>
      <c r="R123" s="12"/>
      <c r="S123" s="123">
        <v>433626.83</v>
      </c>
      <c r="T123" s="124"/>
      <c r="U123" s="125">
        <v>433626.83</v>
      </c>
    </row>
    <row r="124" spans="2:21" ht="96" x14ac:dyDescent="0.25">
      <c r="B124" s="1" t="s">
        <v>297</v>
      </c>
      <c r="C124" s="1" t="s">
        <v>298</v>
      </c>
      <c r="D124" s="1" t="s">
        <v>299</v>
      </c>
      <c r="E124" s="7" t="s">
        <v>300</v>
      </c>
      <c r="F124" s="1" t="s">
        <v>301</v>
      </c>
      <c r="G124" s="12"/>
      <c r="H124" s="12"/>
      <c r="I124" s="12"/>
      <c r="J124" s="12"/>
      <c r="K124" s="12"/>
      <c r="L124" s="12"/>
      <c r="M124" s="12"/>
      <c r="N124" s="12"/>
      <c r="O124" s="12"/>
      <c r="P124" s="12"/>
      <c r="Q124" s="13"/>
      <c r="R124" s="12" t="s">
        <v>167</v>
      </c>
      <c r="S124" s="123">
        <v>6088.8</v>
      </c>
      <c r="T124" s="124"/>
      <c r="U124" s="125">
        <v>6088.8</v>
      </c>
    </row>
    <row r="125" spans="2:21" ht="36" x14ac:dyDescent="0.25">
      <c r="B125" s="1" t="s">
        <v>302</v>
      </c>
      <c r="C125" s="1" t="s">
        <v>303</v>
      </c>
      <c r="D125" s="1" t="s">
        <v>304</v>
      </c>
      <c r="E125" s="7" t="s">
        <v>305</v>
      </c>
      <c r="F125" s="1" t="s">
        <v>301</v>
      </c>
      <c r="G125" s="12"/>
      <c r="H125" s="12"/>
      <c r="I125" s="12"/>
      <c r="J125" s="12"/>
      <c r="K125" s="12"/>
      <c r="L125" s="12"/>
      <c r="M125" s="12"/>
      <c r="N125" s="12"/>
      <c r="O125" s="12"/>
      <c r="P125" s="12"/>
      <c r="Q125" s="13"/>
      <c r="R125" s="12" t="s">
        <v>58</v>
      </c>
      <c r="S125" s="123">
        <v>0</v>
      </c>
      <c r="T125" s="124">
        <v>0</v>
      </c>
      <c r="U125" s="125">
        <v>0</v>
      </c>
    </row>
    <row r="126" spans="2:21" ht="18" customHeight="1" x14ac:dyDescent="0.25">
      <c r="B126" s="36"/>
      <c r="C126" s="37"/>
      <c r="D126" s="37"/>
      <c r="E126" s="37"/>
      <c r="F126" s="37"/>
      <c r="G126" s="36"/>
      <c r="H126" s="36"/>
      <c r="I126" s="36"/>
      <c r="J126" s="36"/>
      <c r="K126" s="36"/>
      <c r="L126" s="36"/>
      <c r="M126" s="158" t="s">
        <v>18</v>
      </c>
      <c r="N126" s="165"/>
      <c r="O126" s="165"/>
      <c r="P126" s="165"/>
      <c r="Q126" s="165"/>
      <c r="R126" s="166"/>
      <c r="S126" s="121">
        <f>+S123+S124</f>
        <v>439715.63</v>
      </c>
      <c r="T126" s="126">
        <v>0</v>
      </c>
      <c r="U126" s="122">
        <f>+U123+U124</f>
        <v>439715.63</v>
      </c>
    </row>
    <row r="127" spans="2:21" x14ac:dyDescent="0.25">
      <c r="B127" s="143" t="s">
        <v>306</v>
      </c>
      <c r="C127" s="144"/>
      <c r="D127" s="144"/>
      <c r="E127" s="145"/>
      <c r="F127" s="145"/>
      <c r="G127" s="145"/>
      <c r="H127" s="145"/>
      <c r="I127" s="145"/>
      <c r="J127" s="145"/>
      <c r="K127" s="145"/>
      <c r="L127" s="145"/>
      <c r="M127" s="145"/>
      <c r="N127" s="145"/>
      <c r="O127" s="145"/>
      <c r="P127" s="145"/>
      <c r="Q127" s="145"/>
      <c r="R127" s="145"/>
      <c r="S127" s="145"/>
      <c r="T127" s="145"/>
      <c r="U127" s="146"/>
    </row>
    <row r="128" spans="2:21" x14ac:dyDescent="0.25">
      <c r="B128" s="147"/>
      <c r="C128" s="148"/>
      <c r="D128" s="148"/>
      <c r="E128" s="149"/>
      <c r="F128" s="149"/>
      <c r="G128" s="149"/>
      <c r="H128" s="149"/>
      <c r="I128" s="149"/>
      <c r="J128" s="149"/>
      <c r="K128" s="149"/>
      <c r="L128" s="149"/>
      <c r="M128" s="149"/>
      <c r="N128" s="149"/>
      <c r="O128" s="149"/>
      <c r="P128" s="149"/>
      <c r="Q128" s="149"/>
      <c r="R128" s="149"/>
      <c r="S128" s="149"/>
      <c r="T128" s="149"/>
      <c r="U128" s="150"/>
    </row>
    <row r="129" spans="2:21" x14ac:dyDescent="0.25">
      <c r="B129" s="151" t="s">
        <v>3</v>
      </c>
      <c r="C129" s="151" t="s">
        <v>0</v>
      </c>
      <c r="D129" s="151" t="s">
        <v>2</v>
      </c>
      <c r="E129" s="151" t="s">
        <v>1</v>
      </c>
      <c r="F129" s="153" t="s">
        <v>4</v>
      </c>
      <c r="G129" s="154" t="s">
        <v>17</v>
      </c>
      <c r="H129" s="154"/>
      <c r="I129" s="154"/>
      <c r="J129" s="154"/>
      <c r="K129" s="154"/>
      <c r="L129" s="154"/>
      <c r="M129" s="154"/>
      <c r="N129" s="154"/>
      <c r="O129" s="154"/>
      <c r="P129" s="154"/>
      <c r="Q129" s="154"/>
      <c r="R129" s="154"/>
      <c r="S129" s="155" t="s">
        <v>20</v>
      </c>
      <c r="T129" s="157" t="s">
        <v>19</v>
      </c>
      <c r="U129" s="157" t="s">
        <v>21</v>
      </c>
    </row>
    <row r="130" spans="2:21" x14ac:dyDescent="0.25">
      <c r="B130" s="152"/>
      <c r="C130" s="152"/>
      <c r="D130" s="152"/>
      <c r="E130" s="152"/>
      <c r="F130" s="152"/>
      <c r="G130" s="22" t="s">
        <v>5</v>
      </c>
      <c r="H130" s="22" t="s">
        <v>6</v>
      </c>
      <c r="I130" s="22" t="s">
        <v>7</v>
      </c>
      <c r="J130" s="22" t="s">
        <v>8</v>
      </c>
      <c r="K130" s="22" t="s">
        <v>9</v>
      </c>
      <c r="L130" s="22" t="s">
        <v>10</v>
      </c>
      <c r="M130" s="22" t="s">
        <v>11</v>
      </c>
      <c r="N130" s="22" t="s">
        <v>12</v>
      </c>
      <c r="O130" s="22" t="s">
        <v>13</v>
      </c>
      <c r="P130" s="22" t="s">
        <v>14</v>
      </c>
      <c r="Q130" s="22" t="s">
        <v>15</v>
      </c>
      <c r="R130" s="22" t="s">
        <v>16</v>
      </c>
      <c r="S130" s="156"/>
      <c r="T130" s="156"/>
      <c r="U130" s="156"/>
    </row>
    <row r="131" spans="2:21" ht="36" x14ac:dyDescent="0.25">
      <c r="B131" s="50" t="s">
        <v>307</v>
      </c>
      <c r="C131" s="51" t="s">
        <v>308</v>
      </c>
      <c r="D131" s="51" t="s">
        <v>309</v>
      </c>
      <c r="E131" s="51" t="s">
        <v>310</v>
      </c>
      <c r="F131" s="52" t="s">
        <v>311</v>
      </c>
      <c r="G131" s="53"/>
      <c r="H131" s="54"/>
      <c r="I131" s="54"/>
      <c r="J131" s="54"/>
      <c r="K131" s="54"/>
      <c r="L131" s="54"/>
      <c r="M131" s="54"/>
      <c r="N131" s="54"/>
      <c r="O131" s="54"/>
      <c r="P131" s="54"/>
      <c r="Q131" s="54" t="s">
        <v>167</v>
      </c>
      <c r="R131" s="54"/>
      <c r="S131" s="127">
        <v>6025325</v>
      </c>
      <c r="T131" s="128"/>
      <c r="U131" s="127">
        <v>6025325</v>
      </c>
    </row>
    <row r="132" spans="2:21" ht="36" x14ac:dyDescent="0.25">
      <c r="B132" s="55" t="s">
        <v>312</v>
      </c>
      <c r="C132" s="56" t="s">
        <v>313</v>
      </c>
      <c r="D132" s="56" t="s">
        <v>314</v>
      </c>
      <c r="E132" s="56" t="s">
        <v>315</v>
      </c>
      <c r="F132" s="55" t="s">
        <v>311</v>
      </c>
      <c r="G132" s="57"/>
      <c r="H132" s="57"/>
      <c r="I132" s="58"/>
      <c r="J132" s="58"/>
      <c r="K132" s="58"/>
      <c r="L132" s="57"/>
      <c r="M132" s="57"/>
      <c r="N132" s="57"/>
      <c r="O132" s="57"/>
      <c r="P132" s="57"/>
      <c r="Q132" s="57"/>
      <c r="R132" s="57" t="s">
        <v>167</v>
      </c>
      <c r="S132" s="129">
        <v>469983.53</v>
      </c>
      <c r="T132" s="129"/>
      <c r="U132" s="129">
        <v>469983.53</v>
      </c>
    </row>
    <row r="133" spans="2:21" ht="60" customHeight="1" x14ac:dyDescent="0.25">
      <c r="B133" s="59" t="s">
        <v>316</v>
      </c>
      <c r="C133" s="51" t="s">
        <v>317</v>
      </c>
      <c r="D133" s="51" t="s">
        <v>318</v>
      </c>
      <c r="E133" s="51" t="s">
        <v>319</v>
      </c>
      <c r="F133" s="51" t="s">
        <v>320</v>
      </c>
      <c r="G133" s="54"/>
      <c r="H133" s="53"/>
      <c r="I133" s="54"/>
      <c r="J133" s="54"/>
      <c r="K133" s="54"/>
      <c r="L133" s="54"/>
      <c r="M133" s="54"/>
      <c r="N133" s="54"/>
      <c r="O133" s="53"/>
      <c r="P133" s="54" t="s">
        <v>58</v>
      </c>
      <c r="Q133" s="54"/>
      <c r="R133" s="54"/>
      <c r="S133" s="128" t="s">
        <v>27</v>
      </c>
      <c r="T133" s="128"/>
      <c r="U133" s="128" t="s">
        <v>27</v>
      </c>
    </row>
    <row r="134" spans="2:21" ht="48" x14ac:dyDescent="0.25">
      <c r="B134" s="60" t="s">
        <v>321</v>
      </c>
      <c r="C134" s="51" t="s">
        <v>322</v>
      </c>
      <c r="D134" s="61" t="s">
        <v>323</v>
      </c>
      <c r="E134" s="61" t="s">
        <v>324</v>
      </c>
      <c r="F134" s="52" t="s">
        <v>325</v>
      </c>
      <c r="G134" s="54"/>
      <c r="H134" s="54"/>
      <c r="I134" s="53"/>
      <c r="J134" s="53"/>
      <c r="K134" s="53"/>
      <c r="L134" s="54"/>
      <c r="M134" s="54"/>
      <c r="N134" s="54"/>
      <c r="O134" s="54"/>
      <c r="P134" s="54" t="s">
        <v>58</v>
      </c>
      <c r="Q134" s="54"/>
      <c r="R134" s="54"/>
      <c r="S134" s="128">
        <v>1371000</v>
      </c>
      <c r="T134" s="128"/>
      <c r="U134" s="128">
        <v>1371000</v>
      </c>
    </row>
    <row r="135" spans="2:21" ht="72" x14ac:dyDescent="0.25">
      <c r="B135" s="60" t="s">
        <v>326</v>
      </c>
      <c r="C135" s="51" t="s">
        <v>327</v>
      </c>
      <c r="D135" s="61" t="s">
        <v>328</v>
      </c>
      <c r="E135" s="61" t="s">
        <v>329</v>
      </c>
      <c r="F135" s="51" t="s">
        <v>320</v>
      </c>
      <c r="G135" s="54"/>
      <c r="H135" s="54"/>
      <c r="I135" s="53"/>
      <c r="J135" s="53"/>
      <c r="K135" s="53"/>
      <c r="L135" s="54"/>
      <c r="M135" s="54"/>
      <c r="N135" s="54"/>
      <c r="O135" s="54"/>
      <c r="P135" s="54" t="s">
        <v>167</v>
      </c>
      <c r="Q135" s="54"/>
      <c r="R135" s="54"/>
      <c r="S135" s="128">
        <v>158745</v>
      </c>
      <c r="T135" s="128"/>
      <c r="U135" s="128">
        <v>158745</v>
      </c>
    </row>
    <row r="136" spans="2:21" ht="33.75" customHeight="1" x14ac:dyDescent="0.25">
      <c r="B136" s="60" t="s">
        <v>330</v>
      </c>
      <c r="C136" s="62" t="s">
        <v>331</v>
      </c>
      <c r="D136" s="62" t="s">
        <v>332</v>
      </c>
      <c r="E136" s="62" t="s">
        <v>333</v>
      </c>
      <c r="F136" s="62" t="s">
        <v>334</v>
      </c>
      <c r="G136" s="63"/>
      <c r="H136" s="63"/>
      <c r="I136" s="64"/>
      <c r="J136" s="64"/>
      <c r="K136" s="64"/>
      <c r="L136" s="63"/>
      <c r="M136" s="63"/>
      <c r="N136" s="63"/>
      <c r="O136" s="63"/>
      <c r="P136" s="63"/>
      <c r="Q136" s="63"/>
      <c r="R136" s="63" t="s">
        <v>167</v>
      </c>
      <c r="S136" s="130">
        <v>188610.46</v>
      </c>
      <c r="T136" s="130"/>
      <c r="U136" s="130">
        <v>188610.46</v>
      </c>
    </row>
    <row r="137" spans="2:21" x14ac:dyDescent="0.25">
      <c r="B137" s="2"/>
      <c r="C137" s="2"/>
      <c r="D137" s="2"/>
      <c r="E137" s="163" t="s">
        <v>18</v>
      </c>
      <c r="F137" s="163"/>
      <c r="G137" s="164"/>
      <c r="H137" s="164"/>
      <c r="I137" s="164"/>
      <c r="J137" s="164"/>
      <c r="K137" s="164"/>
      <c r="L137" s="164"/>
      <c r="M137" s="164"/>
      <c r="N137" s="164"/>
      <c r="O137" s="164"/>
      <c r="P137" s="164"/>
      <c r="Q137" s="164"/>
      <c r="R137" s="164"/>
      <c r="S137" s="131">
        <f>SUM(S131:S136)</f>
        <v>8213663.9900000002</v>
      </c>
      <c r="T137" s="126"/>
      <c r="U137" s="131">
        <f>SUM(U131:U136)</f>
        <v>8213663.9900000002</v>
      </c>
    </row>
    <row r="138" spans="2:21" x14ac:dyDescent="0.25">
      <c r="B138" s="143" t="s">
        <v>335</v>
      </c>
      <c r="C138" s="144"/>
      <c r="D138" s="144"/>
      <c r="E138" s="145"/>
      <c r="F138" s="145"/>
      <c r="G138" s="145"/>
      <c r="H138" s="145"/>
      <c r="I138" s="145"/>
      <c r="J138" s="145"/>
      <c r="K138" s="145"/>
      <c r="L138" s="145"/>
      <c r="M138" s="145"/>
      <c r="N138" s="145"/>
      <c r="O138" s="145"/>
      <c r="P138" s="145"/>
      <c r="Q138" s="145"/>
      <c r="R138" s="145"/>
      <c r="S138" s="145"/>
      <c r="T138" s="145"/>
      <c r="U138" s="146"/>
    </row>
    <row r="139" spans="2:21" x14ac:dyDescent="0.25">
      <c r="B139" s="147"/>
      <c r="C139" s="148"/>
      <c r="D139" s="148"/>
      <c r="E139" s="149"/>
      <c r="F139" s="149"/>
      <c r="G139" s="149"/>
      <c r="H139" s="149"/>
      <c r="I139" s="149"/>
      <c r="J139" s="149"/>
      <c r="K139" s="149"/>
      <c r="L139" s="149"/>
      <c r="M139" s="149"/>
      <c r="N139" s="149"/>
      <c r="O139" s="149"/>
      <c r="P139" s="149"/>
      <c r="Q139" s="149"/>
      <c r="R139" s="149"/>
      <c r="S139" s="149"/>
      <c r="T139" s="149"/>
      <c r="U139" s="150"/>
    </row>
    <row r="140" spans="2:21" x14ac:dyDescent="0.25">
      <c r="B140" s="151" t="s">
        <v>3</v>
      </c>
      <c r="C140" s="151" t="s">
        <v>0</v>
      </c>
      <c r="D140" s="151" t="s">
        <v>2</v>
      </c>
      <c r="E140" s="151" t="s">
        <v>1</v>
      </c>
      <c r="F140" s="153" t="s">
        <v>4</v>
      </c>
      <c r="G140" s="154" t="s">
        <v>17</v>
      </c>
      <c r="H140" s="154"/>
      <c r="I140" s="154"/>
      <c r="J140" s="154"/>
      <c r="K140" s="154"/>
      <c r="L140" s="154"/>
      <c r="M140" s="154"/>
      <c r="N140" s="154"/>
      <c r="O140" s="154"/>
      <c r="P140" s="154"/>
      <c r="Q140" s="154"/>
      <c r="R140" s="154"/>
      <c r="S140" s="155" t="s">
        <v>336</v>
      </c>
      <c r="T140" s="157" t="s">
        <v>19</v>
      </c>
      <c r="U140" s="157" t="s">
        <v>21</v>
      </c>
    </row>
    <row r="141" spans="2:21" x14ac:dyDescent="0.25">
      <c r="B141" s="152"/>
      <c r="C141" s="152"/>
      <c r="D141" s="152"/>
      <c r="E141" s="152"/>
      <c r="F141" s="152"/>
      <c r="G141" s="22" t="s">
        <v>5</v>
      </c>
      <c r="H141" s="22" t="s">
        <v>6</v>
      </c>
      <c r="I141" s="22" t="s">
        <v>7</v>
      </c>
      <c r="J141" s="22" t="s">
        <v>8</v>
      </c>
      <c r="K141" s="22" t="s">
        <v>9</v>
      </c>
      <c r="L141" s="22" t="s">
        <v>10</v>
      </c>
      <c r="M141" s="22" t="s">
        <v>11</v>
      </c>
      <c r="N141" s="22" t="s">
        <v>337</v>
      </c>
      <c r="O141" s="22" t="s">
        <v>338</v>
      </c>
      <c r="P141" s="22" t="s">
        <v>14</v>
      </c>
      <c r="Q141" s="22" t="s">
        <v>15</v>
      </c>
      <c r="R141" s="22" t="s">
        <v>16</v>
      </c>
      <c r="S141" s="156"/>
      <c r="T141" s="156"/>
      <c r="U141" s="156"/>
    </row>
    <row r="142" spans="2:21" ht="108" customHeight="1" x14ac:dyDescent="0.25">
      <c r="B142" s="66" t="s">
        <v>339</v>
      </c>
      <c r="C142" s="66" t="s">
        <v>340</v>
      </c>
      <c r="D142" s="67" t="s">
        <v>341</v>
      </c>
      <c r="E142" s="67" t="s">
        <v>342</v>
      </c>
      <c r="F142" s="67" t="s">
        <v>343</v>
      </c>
      <c r="G142" s="66" t="s">
        <v>344</v>
      </c>
      <c r="H142" s="68"/>
      <c r="I142" s="66"/>
      <c r="J142" s="66"/>
      <c r="K142" s="66"/>
      <c r="L142" s="66"/>
      <c r="M142" s="68"/>
      <c r="N142" s="66"/>
      <c r="O142" s="66"/>
      <c r="P142" s="66"/>
      <c r="Q142" s="66">
        <v>15</v>
      </c>
      <c r="R142" s="66"/>
      <c r="S142" s="69"/>
      <c r="T142" s="66"/>
      <c r="U142" s="66"/>
    </row>
    <row r="143" spans="2:21" ht="73.5" customHeight="1" x14ac:dyDescent="0.25">
      <c r="B143" s="66" t="s">
        <v>345</v>
      </c>
      <c r="C143" s="70" t="s">
        <v>346</v>
      </c>
      <c r="D143" s="66" t="s">
        <v>347</v>
      </c>
      <c r="E143" s="67" t="s">
        <v>348</v>
      </c>
      <c r="F143" s="66" t="s">
        <v>343</v>
      </c>
      <c r="G143" s="66"/>
      <c r="H143" s="66" t="s">
        <v>349</v>
      </c>
      <c r="I143" s="68"/>
      <c r="J143" s="66"/>
      <c r="K143" s="66"/>
      <c r="L143" s="66"/>
      <c r="M143" s="68"/>
      <c r="N143" s="68"/>
      <c r="O143" s="66"/>
      <c r="P143" s="66"/>
      <c r="Q143" s="66"/>
      <c r="R143" s="66">
        <v>12</v>
      </c>
      <c r="S143" s="69"/>
      <c r="T143" s="66"/>
      <c r="U143" s="66"/>
    </row>
    <row r="144" spans="2:21" ht="284.25" customHeight="1" x14ac:dyDescent="0.25">
      <c r="B144" s="66" t="s">
        <v>350</v>
      </c>
      <c r="C144" s="66" t="s">
        <v>351</v>
      </c>
      <c r="D144" s="66" t="s">
        <v>352</v>
      </c>
      <c r="E144" s="66" t="s">
        <v>353</v>
      </c>
      <c r="F144" s="66" t="s">
        <v>343</v>
      </c>
      <c r="G144" s="66"/>
      <c r="H144" s="66" t="s">
        <v>349</v>
      </c>
      <c r="I144" s="66"/>
      <c r="J144" s="68"/>
      <c r="K144" s="66"/>
      <c r="L144" s="66"/>
      <c r="M144" s="68"/>
      <c r="N144" s="66"/>
      <c r="O144" s="66"/>
      <c r="P144" s="66"/>
      <c r="Q144" s="66"/>
      <c r="R144" s="66">
        <v>27</v>
      </c>
      <c r="S144" s="69"/>
      <c r="T144" s="66"/>
      <c r="U144" s="66"/>
    </row>
    <row r="145" spans="2:21" x14ac:dyDescent="0.25">
      <c r="B145" s="71"/>
      <c r="C145" s="71"/>
      <c r="D145" s="71"/>
      <c r="E145" s="84"/>
      <c r="F145" s="85"/>
      <c r="G145" s="88"/>
      <c r="H145" s="88"/>
      <c r="I145" s="88"/>
      <c r="J145" s="88"/>
      <c r="K145" s="88"/>
      <c r="L145" s="88"/>
      <c r="M145" s="137"/>
      <c r="N145" s="138"/>
      <c r="O145" s="138"/>
      <c r="P145" s="138"/>
      <c r="Q145" s="138"/>
      <c r="R145" s="139"/>
      <c r="S145" s="72" t="s">
        <v>18</v>
      </c>
      <c r="T145" s="65">
        <v>0</v>
      </c>
      <c r="U145" s="65">
        <v>0</v>
      </c>
    </row>
    <row r="146" spans="2:21" ht="15" customHeight="1" x14ac:dyDescent="0.25">
      <c r="B146" s="143" t="s">
        <v>354</v>
      </c>
      <c r="C146" s="144"/>
      <c r="D146" s="144"/>
      <c r="E146" s="145"/>
      <c r="F146" s="145"/>
      <c r="G146" s="145"/>
      <c r="H146" s="145"/>
      <c r="I146" s="145"/>
      <c r="J146" s="145"/>
      <c r="K146" s="145"/>
      <c r="L146" s="145"/>
      <c r="M146" s="145"/>
      <c r="N146" s="145"/>
      <c r="O146" s="145"/>
      <c r="P146" s="145"/>
      <c r="Q146" s="145"/>
      <c r="R146" s="145"/>
      <c r="S146" s="145"/>
      <c r="T146" s="145"/>
      <c r="U146" s="146"/>
    </row>
    <row r="147" spans="2:21" ht="15" customHeight="1" x14ac:dyDescent="0.25">
      <c r="B147" s="147"/>
      <c r="C147" s="148"/>
      <c r="D147" s="148"/>
      <c r="E147" s="149"/>
      <c r="F147" s="149"/>
      <c r="G147" s="149"/>
      <c r="H147" s="149"/>
      <c r="I147" s="149"/>
      <c r="J147" s="149"/>
      <c r="K147" s="149"/>
      <c r="L147" s="149"/>
      <c r="M147" s="149"/>
      <c r="N147" s="149"/>
      <c r="O147" s="149"/>
      <c r="P147" s="149"/>
      <c r="Q147" s="149"/>
      <c r="R147" s="149"/>
      <c r="S147" s="149"/>
      <c r="T147" s="149"/>
      <c r="U147" s="150"/>
    </row>
    <row r="148" spans="2:21" ht="15" customHeight="1" x14ac:dyDescent="0.25">
      <c r="B148" s="151" t="s">
        <v>3</v>
      </c>
      <c r="C148" s="151" t="s">
        <v>0</v>
      </c>
      <c r="D148" s="151" t="s">
        <v>2</v>
      </c>
      <c r="E148" s="151" t="s">
        <v>1</v>
      </c>
      <c r="F148" s="153" t="s">
        <v>4</v>
      </c>
      <c r="G148" s="154" t="s">
        <v>17</v>
      </c>
      <c r="H148" s="154"/>
      <c r="I148" s="154"/>
      <c r="J148" s="154"/>
      <c r="K148" s="154"/>
      <c r="L148" s="154"/>
      <c r="M148" s="154"/>
      <c r="N148" s="154"/>
      <c r="O148" s="154"/>
      <c r="P148" s="154"/>
      <c r="Q148" s="154"/>
      <c r="R148" s="154"/>
      <c r="S148" s="155" t="s">
        <v>20</v>
      </c>
      <c r="T148" s="157" t="s">
        <v>19</v>
      </c>
      <c r="U148" s="157" t="s">
        <v>21</v>
      </c>
    </row>
    <row r="149" spans="2:21" x14ac:dyDescent="0.25">
      <c r="B149" s="152"/>
      <c r="C149" s="152"/>
      <c r="D149" s="152"/>
      <c r="E149" s="152"/>
      <c r="F149" s="152"/>
      <c r="G149" s="22" t="s">
        <v>5</v>
      </c>
      <c r="H149" s="22" t="s">
        <v>6</v>
      </c>
      <c r="I149" s="22" t="s">
        <v>7</v>
      </c>
      <c r="J149" s="22" t="s">
        <v>8</v>
      </c>
      <c r="K149" s="22" t="s">
        <v>9</v>
      </c>
      <c r="L149" s="22" t="s">
        <v>10</v>
      </c>
      <c r="M149" s="22" t="s">
        <v>11</v>
      </c>
      <c r="N149" s="22" t="s">
        <v>12</v>
      </c>
      <c r="O149" s="22" t="s">
        <v>13</v>
      </c>
      <c r="P149" s="22" t="s">
        <v>14</v>
      </c>
      <c r="Q149" s="22" t="s">
        <v>15</v>
      </c>
      <c r="R149" s="22" t="s">
        <v>16</v>
      </c>
      <c r="S149" s="156"/>
      <c r="T149" s="156"/>
      <c r="U149" s="156"/>
    </row>
    <row r="150" spans="2:21" ht="60" x14ac:dyDescent="0.25">
      <c r="B150" s="27" t="s">
        <v>355</v>
      </c>
      <c r="C150" s="6" t="s">
        <v>356</v>
      </c>
      <c r="D150" s="11" t="s">
        <v>357</v>
      </c>
      <c r="E150" s="6" t="s">
        <v>358</v>
      </c>
      <c r="F150" s="6" t="s">
        <v>359</v>
      </c>
      <c r="G150" s="10"/>
      <c r="H150" s="10"/>
      <c r="I150" s="10"/>
      <c r="J150" s="10"/>
      <c r="K150" s="10"/>
      <c r="L150" s="10"/>
      <c r="M150" s="5"/>
      <c r="N150" s="5"/>
      <c r="O150" s="5"/>
      <c r="P150" s="5" t="s">
        <v>58</v>
      </c>
      <c r="Q150" s="5" t="s">
        <v>58</v>
      </c>
      <c r="R150" s="5" t="s">
        <v>58</v>
      </c>
      <c r="S150" s="8">
        <v>900000</v>
      </c>
      <c r="T150" s="2"/>
      <c r="U150" s="24">
        <f>+S150</f>
        <v>900000</v>
      </c>
    </row>
    <row r="151" spans="2:21" ht="48" x14ac:dyDescent="0.25">
      <c r="B151" s="6" t="s">
        <v>360</v>
      </c>
      <c r="C151" s="6" t="s">
        <v>361</v>
      </c>
      <c r="D151" s="6" t="s">
        <v>362</v>
      </c>
      <c r="E151" s="6" t="s">
        <v>363</v>
      </c>
      <c r="F151" s="6" t="s">
        <v>364</v>
      </c>
      <c r="G151" s="10"/>
      <c r="H151" s="10"/>
      <c r="I151" s="10"/>
      <c r="J151" s="10"/>
      <c r="K151" s="10"/>
      <c r="L151" s="10"/>
      <c r="M151" s="5"/>
      <c r="N151" s="5"/>
      <c r="O151" s="5"/>
      <c r="P151" s="5" t="s">
        <v>58</v>
      </c>
      <c r="Q151" s="5" t="s">
        <v>58</v>
      </c>
      <c r="R151" s="5" t="s">
        <v>58</v>
      </c>
      <c r="S151" s="8">
        <v>90000</v>
      </c>
      <c r="T151" s="2"/>
      <c r="U151" s="24">
        <f t="shared" ref="U151:U153" si="0">+S151</f>
        <v>90000</v>
      </c>
    </row>
    <row r="152" spans="2:21" ht="36" x14ac:dyDescent="0.25">
      <c r="B152" s="6" t="s">
        <v>365</v>
      </c>
      <c r="C152" s="6" t="s">
        <v>366</v>
      </c>
      <c r="D152" s="6" t="s">
        <v>367</v>
      </c>
      <c r="E152" s="73" t="s">
        <v>368</v>
      </c>
      <c r="F152" s="6" t="s">
        <v>364</v>
      </c>
      <c r="G152" s="10"/>
      <c r="H152" s="10"/>
      <c r="I152" s="10"/>
      <c r="J152" s="10"/>
      <c r="K152" s="10"/>
      <c r="L152" s="10"/>
      <c r="M152" s="5"/>
      <c r="N152" s="5"/>
      <c r="O152" s="5"/>
      <c r="P152" s="5" t="s">
        <v>58</v>
      </c>
      <c r="Q152" s="5" t="s">
        <v>58</v>
      </c>
      <c r="R152" s="5" t="s">
        <v>58</v>
      </c>
      <c r="S152" s="8">
        <v>175000</v>
      </c>
      <c r="T152" s="2"/>
      <c r="U152" s="24">
        <f t="shared" si="0"/>
        <v>175000</v>
      </c>
    </row>
    <row r="153" spans="2:21" x14ac:dyDescent="0.25">
      <c r="B153" s="81"/>
      <c r="C153" s="81"/>
      <c r="D153" s="81"/>
      <c r="E153" s="161" t="s">
        <v>18</v>
      </c>
      <c r="F153" s="161"/>
      <c r="G153" s="162"/>
      <c r="H153" s="162"/>
      <c r="I153" s="162"/>
      <c r="J153" s="162"/>
      <c r="K153" s="162"/>
      <c r="L153" s="162"/>
      <c r="M153" s="162"/>
      <c r="N153" s="162"/>
      <c r="O153" s="162"/>
      <c r="P153" s="162"/>
      <c r="Q153" s="162"/>
      <c r="R153" s="162"/>
      <c r="S153" s="82">
        <f>SUM(S150:S152)</f>
        <v>1165000</v>
      </c>
      <c r="T153" s="108"/>
      <c r="U153" s="109">
        <f t="shared" si="0"/>
        <v>1165000</v>
      </c>
    </row>
    <row r="154" spans="2:21" x14ac:dyDescent="0.25">
      <c r="B154" s="143" t="s">
        <v>376</v>
      </c>
      <c r="C154" s="144"/>
      <c r="D154" s="144"/>
      <c r="E154" s="145"/>
      <c r="F154" s="145"/>
      <c r="G154" s="145"/>
      <c r="H154" s="145"/>
      <c r="I154" s="145"/>
      <c r="J154" s="145"/>
      <c r="K154" s="145"/>
      <c r="L154" s="145"/>
      <c r="M154" s="145"/>
      <c r="N154" s="145"/>
      <c r="O154" s="145"/>
      <c r="P154" s="145"/>
      <c r="Q154" s="145"/>
      <c r="R154" s="145"/>
      <c r="S154" s="145"/>
      <c r="T154" s="145"/>
      <c r="U154" s="146"/>
    </row>
    <row r="155" spans="2:21" x14ac:dyDescent="0.25">
      <c r="B155" s="147"/>
      <c r="C155" s="148"/>
      <c r="D155" s="148"/>
      <c r="E155" s="149"/>
      <c r="F155" s="149"/>
      <c r="G155" s="149"/>
      <c r="H155" s="149"/>
      <c r="I155" s="149"/>
      <c r="J155" s="149"/>
      <c r="K155" s="149"/>
      <c r="L155" s="149"/>
      <c r="M155" s="149"/>
      <c r="N155" s="149"/>
      <c r="O155" s="149"/>
      <c r="P155" s="149"/>
      <c r="Q155" s="149"/>
      <c r="R155" s="149"/>
      <c r="S155" s="149"/>
      <c r="T155" s="149"/>
      <c r="U155" s="150"/>
    </row>
    <row r="156" spans="2:21" x14ac:dyDescent="0.25">
      <c r="B156" s="151" t="s">
        <v>3</v>
      </c>
      <c r="C156" s="151" t="s">
        <v>0</v>
      </c>
      <c r="D156" s="151" t="s">
        <v>2</v>
      </c>
      <c r="E156" s="151" t="s">
        <v>1</v>
      </c>
      <c r="F156" s="153" t="s">
        <v>4</v>
      </c>
      <c r="G156" s="154" t="s">
        <v>17</v>
      </c>
      <c r="H156" s="154"/>
      <c r="I156" s="154"/>
      <c r="J156" s="154"/>
      <c r="K156" s="154"/>
      <c r="L156" s="154"/>
      <c r="M156" s="154"/>
      <c r="N156" s="154"/>
      <c r="O156" s="154"/>
      <c r="P156" s="154"/>
      <c r="Q156" s="154"/>
      <c r="R156" s="154"/>
      <c r="S156" s="155" t="s">
        <v>20</v>
      </c>
      <c r="T156" s="157" t="s">
        <v>19</v>
      </c>
      <c r="U156" s="157" t="s">
        <v>21</v>
      </c>
    </row>
    <row r="157" spans="2:21" x14ac:dyDescent="0.25">
      <c r="B157" s="152"/>
      <c r="C157" s="152"/>
      <c r="D157" s="152"/>
      <c r="E157" s="152"/>
      <c r="F157" s="152"/>
      <c r="G157" s="22" t="s">
        <v>5</v>
      </c>
      <c r="H157" s="22" t="s">
        <v>6</v>
      </c>
      <c r="I157" s="22" t="s">
        <v>7</v>
      </c>
      <c r="J157" s="22" t="s">
        <v>8</v>
      </c>
      <c r="K157" s="22" t="s">
        <v>9</v>
      </c>
      <c r="L157" s="22" t="s">
        <v>10</v>
      </c>
      <c r="M157" s="22" t="s">
        <v>11</v>
      </c>
      <c r="N157" s="22" t="s">
        <v>12</v>
      </c>
      <c r="O157" s="22" t="s">
        <v>13</v>
      </c>
      <c r="P157" s="22" t="s">
        <v>14</v>
      </c>
      <c r="Q157" s="22" t="s">
        <v>15</v>
      </c>
      <c r="R157" s="22" t="s">
        <v>16</v>
      </c>
      <c r="S157" s="156"/>
      <c r="T157" s="156"/>
      <c r="U157" s="156"/>
    </row>
    <row r="158" spans="2:21" ht="24" x14ac:dyDescent="0.25">
      <c r="B158" s="27" t="s">
        <v>377</v>
      </c>
      <c r="C158" s="6" t="s">
        <v>378</v>
      </c>
      <c r="D158" s="6" t="s">
        <v>379</v>
      </c>
      <c r="E158" s="6" t="s">
        <v>380</v>
      </c>
      <c r="F158" s="6" t="s">
        <v>381</v>
      </c>
      <c r="G158" s="27"/>
      <c r="H158" s="27"/>
      <c r="I158" s="27"/>
      <c r="J158" s="27"/>
      <c r="K158" s="27"/>
      <c r="L158" s="27"/>
      <c r="M158" s="1"/>
      <c r="N158" s="3"/>
      <c r="O158" s="3"/>
      <c r="P158" s="44" t="s">
        <v>382</v>
      </c>
      <c r="Q158" s="3"/>
      <c r="R158" s="3"/>
      <c r="S158" s="39" t="s">
        <v>383</v>
      </c>
      <c r="T158" s="103"/>
      <c r="U158" s="39" t="s">
        <v>383</v>
      </c>
    </row>
    <row r="159" spans="2:21" ht="84" x14ac:dyDescent="0.25">
      <c r="B159" s="6" t="s">
        <v>384</v>
      </c>
      <c r="C159" s="6" t="s">
        <v>385</v>
      </c>
      <c r="D159" s="6" t="s">
        <v>386</v>
      </c>
      <c r="E159" s="6" t="s">
        <v>387</v>
      </c>
      <c r="F159" s="6" t="s">
        <v>381</v>
      </c>
      <c r="G159" s="27"/>
      <c r="H159" s="27"/>
      <c r="I159" s="27"/>
      <c r="J159" s="27"/>
      <c r="K159" s="27"/>
      <c r="L159" s="27"/>
      <c r="M159" s="1"/>
      <c r="N159" s="1"/>
      <c r="O159" s="3"/>
      <c r="P159" s="95" t="s">
        <v>388</v>
      </c>
      <c r="Q159" s="1" t="s">
        <v>389</v>
      </c>
      <c r="R159" s="1" t="s">
        <v>390</v>
      </c>
      <c r="S159" s="102" t="s">
        <v>391</v>
      </c>
      <c r="T159" s="103"/>
      <c r="U159" s="103" t="s">
        <v>391</v>
      </c>
    </row>
    <row r="160" spans="2:21" ht="36" x14ac:dyDescent="0.25">
      <c r="B160" s="6" t="s">
        <v>392</v>
      </c>
      <c r="C160" s="6" t="s">
        <v>393</v>
      </c>
      <c r="D160" s="6" t="s">
        <v>393</v>
      </c>
      <c r="E160" s="6" t="s">
        <v>394</v>
      </c>
      <c r="F160" s="1" t="s">
        <v>395</v>
      </c>
      <c r="G160" s="27"/>
      <c r="H160" s="27"/>
      <c r="I160" s="27"/>
      <c r="J160" s="27"/>
      <c r="K160" s="27"/>
      <c r="L160" s="27"/>
      <c r="M160" s="3"/>
      <c r="N160" s="3"/>
      <c r="O160" s="96"/>
      <c r="P160" s="3"/>
      <c r="Q160" s="3">
        <v>18</v>
      </c>
      <c r="R160" s="3"/>
      <c r="S160" s="104">
        <v>4060</v>
      </c>
      <c r="T160" s="105">
        <v>7400</v>
      </c>
      <c r="U160" s="104">
        <v>11460</v>
      </c>
    </row>
    <row r="161" spans="1:21" ht="24" x14ac:dyDescent="0.25">
      <c r="B161" s="3" t="s">
        <v>396</v>
      </c>
      <c r="C161" s="1" t="s">
        <v>397</v>
      </c>
      <c r="D161" s="1" t="s">
        <v>398</v>
      </c>
      <c r="E161" s="7" t="s">
        <v>399</v>
      </c>
      <c r="F161" s="1" t="s">
        <v>400</v>
      </c>
      <c r="G161" s="3"/>
      <c r="H161" s="3"/>
      <c r="I161" s="3"/>
      <c r="J161" s="3"/>
      <c r="K161" s="3"/>
      <c r="L161" s="3"/>
      <c r="M161" s="3"/>
      <c r="N161" s="3"/>
      <c r="O161" s="1"/>
      <c r="P161" s="3"/>
      <c r="Q161" s="96"/>
      <c r="R161" s="3"/>
      <c r="S161" s="39" t="s">
        <v>401</v>
      </c>
      <c r="T161" s="103"/>
      <c r="U161" s="39" t="s">
        <v>401</v>
      </c>
    </row>
    <row r="162" spans="1:21" ht="36" x14ac:dyDescent="0.25">
      <c r="B162" s="1" t="s">
        <v>402</v>
      </c>
      <c r="C162" s="6" t="s">
        <v>393</v>
      </c>
      <c r="D162" s="97" t="s">
        <v>403</v>
      </c>
      <c r="E162" s="6" t="s">
        <v>394</v>
      </c>
      <c r="F162" s="1" t="s">
        <v>404</v>
      </c>
      <c r="G162" s="3"/>
      <c r="H162" s="3"/>
      <c r="I162" s="3"/>
      <c r="J162" s="3"/>
      <c r="K162" s="3"/>
      <c r="L162" s="3"/>
      <c r="M162" s="3"/>
      <c r="N162" s="3"/>
      <c r="O162" s="3"/>
      <c r="P162" s="3"/>
      <c r="Q162" s="3">
        <v>23</v>
      </c>
      <c r="R162" s="3"/>
      <c r="S162" s="104">
        <v>3560</v>
      </c>
      <c r="T162" s="103">
        <v>5700</v>
      </c>
      <c r="U162" s="39" t="s">
        <v>405</v>
      </c>
    </row>
    <row r="163" spans="1:21" ht="36" x14ac:dyDescent="0.25">
      <c r="B163" s="1" t="s">
        <v>406</v>
      </c>
      <c r="C163" s="6" t="s">
        <v>393</v>
      </c>
      <c r="D163" s="6" t="s">
        <v>393</v>
      </c>
      <c r="E163" s="6" t="s">
        <v>394</v>
      </c>
      <c r="F163" s="1" t="s">
        <v>404</v>
      </c>
      <c r="G163" s="3"/>
      <c r="H163" s="3"/>
      <c r="I163" s="3"/>
      <c r="J163" s="3"/>
      <c r="K163" s="96"/>
      <c r="L163" s="3"/>
      <c r="M163" s="3"/>
      <c r="N163" s="3"/>
      <c r="O163" s="3"/>
      <c r="P163" s="3"/>
      <c r="Q163" s="3"/>
      <c r="R163" s="3">
        <v>8</v>
      </c>
      <c r="S163" s="104">
        <v>4060</v>
      </c>
      <c r="T163" s="103">
        <v>5700</v>
      </c>
      <c r="U163" s="104">
        <v>9760</v>
      </c>
    </row>
    <row r="164" spans="1:21" ht="24" x14ac:dyDescent="0.25">
      <c r="B164" s="1" t="s">
        <v>407</v>
      </c>
      <c r="C164" s="1" t="s">
        <v>408</v>
      </c>
      <c r="D164" s="1" t="s">
        <v>409</v>
      </c>
      <c r="E164" s="1" t="s">
        <v>410</v>
      </c>
      <c r="F164" s="1" t="s">
        <v>411</v>
      </c>
      <c r="G164" s="3"/>
      <c r="H164" s="3"/>
      <c r="I164" s="3"/>
      <c r="J164" s="3"/>
      <c r="K164" s="96"/>
      <c r="L164" s="3"/>
      <c r="M164" s="3"/>
      <c r="N164" s="3"/>
      <c r="O164" s="3"/>
      <c r="P164" s="3"/>
      <c r="Q164" s="3"/>
      <c r="R164" s="3"/>
      <c r="S164" s="102" t="s">
        <v>412</v>
      </c>
      <c r="T164" s="103"/>
      <c r="U164" s="101" t="s">
        <v>413</v>
      </c>
    </row>
    <row r="165" spans="1:21" ht="36" x14ac:dyDescent="0.25">
      <c r="B165" s="1" t="s">
        <v>414</v>
      </c>
      <c r="C165" s="1" t="s">
        <v>415</v>
      </c>
      <c r="D165" s="1" t="s">
        <v>416</v>
      </c>
      <c r="E165" s="1" t="s">
        <v>417</v>
      </c>
      <c r="F165" s="1" t="s">
        <v>418</v>
      </c>
      <c r="G165" s="3"/>
      <c r="H165" s="3"/>
      <c r="I165" s="3"/>
      <c r="J165" s="96"/>
      <c r="K165" s="3"/>
      <c r="L165" s="3"/>
      <c r="M165" s="3"/>
      <c r="N165" s="3"/>
      <c r="O165" s="3"/>
      <c r="P165" s="3"/>
      <c r="Q165" s="3"/>
      <c r="R165" s="3">
        <v>27</v>
      </c>
      <c r="S165" s="102" t="s">
        <v>419</v>
      </c>
      <c r="T165" s="103" t="s">
        <v>420</v>
      </c>
      <c r="U165" s="101" t="s">
        <v>421</v>
      </c>
    </row>
    <row r="166" spans="1:21" x14ac:dyDescent="0.25">
      <c r="B166" s="1" t="s">
        <v>422</v>
      </c>
      <c r="C166" s="98" t="s">
        <v>423</v>
      </c>
      <c r="D166" s="1" t="s">
        <v>424</v>
      </c>
      <c r="E166" s="1" t="s">
        <v>425</v>
      </c>
      <c r="F166" s="1" t="s">
        <v>426</v>
      </c>
      <c r="G166" s="3"/>
      <c r="H166" s="3"/>
      <c r="I166" s="3"/>
      <c r="J166" s="96"/>
      <c r="K166" s="3"/>
      <c r="L166" s="3"/>
      <c r="M166" s="3"/>
      <c r="N166" s="3"/>
      <c r="O166" s="3"/>
      <c r="P166" s="3"/>
      <c r="Q166" s="3"/>
      <c r="R166" s="3"/>
      <c r="S166" s="102" t="s">
        <v>427</v>
      </c>
      <c r="T166" s="103"/>
      <c r="U166" s="103" t="s">
        <v>427</v>
      </c>
    </row>
    <row r="167" spans="1:21" ht="24" x14ac:dyDescent="0.25">
      <c r="B167" s="3" t="s">
        <v>428</v>
      </c>
      <c r="C167" s="1" t="s">
        <v>429</v>
      </c>
      <c r="D167" s="99" t="s">
        <v>430</v>
      </c>
      <c r="E167" s="1" t="s">
        <v>431</v>
      </c>
      <c r="F167" s="1" t="s">
        <v>432</v>
      </c>
      <c r="G167" s="3"/>
      <c r="H167" s="3"/>
      <c r="I167" s="3"/>
      <c r="J167" s="3"/>
      <c r="K167" s="3"/>
      <c r="L167" s="3"/>
      <c r="M167" s="3"/>
      <c r="N167" s="3"/>
      <c r="O167" s="3"/>
      <c r="P167" s="3"/>
      <c r="Q167" s="96"/>
      <c r="R167" s="96"/>
      <c r="S167" s="39" t="s">
        <v>433</v>
      </c>
      <c r="T167" s="103"/>
      <c r="U167" s="39" t="s">
        <v>433</v>
      </c>
    </row>
    <row r="168" spans="1:21" x14ac:dyDescent="0.25">
      <c r="B168" s="2"/>
      <c r="C168" s="2"/>
      <c r="D168" s="2"/>
      <c r="E168" s="85"/>
      <c r="F168" s="85"/>
      <c r="G168" s="88"/>
      <c r="H168" s="88"/>
      <c r="I168" s="88"/>
      <c r="J168" s="88"/>
      <c r="K168" s="88"/>
      <c r="L168" s="88"/>
      <c r="M168" s="88"/>
      <c r="N168" s="140" t="s">
        <v>18</v>
      </c>
      <c r="O168" s="141"/>
      <c r="P168" s="141"/>
      <c r="Q168" s="141"/>
      <c r="R168" s="142"/>
      <c r="S168" s="100">
        <v>133316</v>
      </c>
      <c r="T168" s="106">
        <f>SUM(T158:T167)</f>
        <v>18800</v>
      </c>
      <c r="U168" s="107">
        <f>+S168+T168</f>
        <v>152116</v>
      </c>
    </row>
    <row r="169" spans="1:21" x14ac:dyDescent="0.25">
      <c r="B169" s="81"/>
      <c r="C169" s="81"/>
      <c r="D169" s="81"/>
      <c r="E169" s="89"/>
      <c r="F169" s="90"/>
      <c r="G169" s="91"/>
      <c r="H169" s="91"/>
      <c r="I169" s="91"/>
      <c r="J169" s="91"/>
      <c r="K169" s="91"/>
      <c r="L169" s="91"/>
      <c r="M169" s="91"/>
      <c r="N169" s="91"/>
      <c r="O169" s="91"/>
      <c r="P169" s="91"/>
      <c r="Q169" s="91"/>
      <c r="R169" s="91"/>
      <c r="S169" s="92"/>
      <c r="T169" s="93"/>
      <c r="U169" s="94"/>
    </row>
    <row r="170" spans="1:21" x14ac:dyDescent="0.25">
      <c r="A170" s="9"/>
      <c r="B170" s="9"/>
      <c r="C170" s="9"/>
      <c r="D170" s="9"/>
      <c r="E170" s="9"/>
      <c r="F170" s="9"/>
      <c r="G170" s="9"/>
      <c r="H170" s="9"/>
      <c r="I170" s="9"/>
      <c r="J170" s="9"/>
      <c r="K170" s="132" t="s">
        <v>369</v>
      </c>
      <c r="L170" s="133"/>
      <c r="M170" s="133"/>
      <c r="N170" s="133"/>
      <c r="O170" s="133"/>
      <c r="P170" s="133"/>
      <c r="Q170" s="133"/>
      <c r="R170" s="134"/>
      <c r="S170" s="83">
        <f>+S153+S137+S126+S97+S82+S70+S168</f>
        <v>11250023.040000001</v>
      </c>
      <c r="T170" s="80">
        <f>+T126+T112+T97+T168</f>
        <v>37500</v>
      </c>
      <c r="U170" s="83">
        <f>+U153+U137+U126+U112+U97+U82+U70+U168</f>
        <v>11287523.040000001</v>
      </c>
    </row>
    <row r="171" spans="1:21" x14ac:dyDescent="0.25">
      <c r="A171" s="9"/>
      <c r="B171" s="9"/>
      <c r="C171" s="9"/>
      <c r="D171" s="9"/>
      <c r="E171" s="9"/>
      <c r="F171" s="9"/>
      <c r="G171" s="9"/>
      <c r="H171" s="9"/>
      <c r="I171" s="9"/>
      <c r="J171" s="9"/>
      <c r="K171" s="9"/>
      <c r="L171" s="9"/>
      <c r="M171" s="9"/>
      <c r="N171" s="9"/>
      <c r="O171" s="9"/>
      <c r="P171" s="9"/>
      <c r="Q171" s="9"/>
      <c r="R171" s="9"/>
      <c r="S171" s="9"/>
      <c r="T171" s="9"/>
      <c r="U171" s="9"/>
    </row>
  </sheetData>
  <mergeCells count="146">
    <mergeCell ref="B105:U106"/>
    <mergeCell ref="B107:B108"/>
    <mergeCell ref="C107:C108"/>
    <mergeCell ref="D107:D108"/>
    <mergeCell ref="E107:E108"/>
    <mergeCell ref="F107:F108"/>
    <mergeCell ref="G107:R107"/>
    <mergeCell ref="S107:S108"/>
    <mergeCell ref="T107:T108"/>
    <mergeCell ref="U107:U108"/>
    <mergeCell ref="N97:R97"/>
    <mergeCell ref="B98:U99"/>
    <mergeCell ref="B100:B101"/>
    <mergeCell ref="C100:C101"/>
    <mergeCell ref="D100:D101"/>
    <mergeCell ref="E100:E101"/>
    <mergeCell ref="F100:F101"/>
    <mergeCell ref="G100:R100"/>
    <mergeCell ref="S100:S101"/>
    <mergeCell ref="T100:T101"/>
    <mergeCell ref="U100:U101"/>
    <mergeCell ref="B83:U84"/>
    <mergeCell ref="B85:B86"/>
    <mergeCell ref="C85:C86"/>
    <mergeCell ref="D85:D86"/>
    <mergeCell ref="E85:E86"/>
    <mergeCell ref="F85:F86"/>
    <mergeCell ref="G85:R85"/>
    <mergeCell ref="S85:S86"/>
    <mergeCell ref="T85:T86"/>
    <mergeCell ref="U85:U86"/>
    <mergeCell ref="A1:S4"/>
    <mergeCell ref="B8:B9"/>
    <mergeCell ref="C8:C9"/>
    <mergeCell ref="D8:D9"/>
    <mergeCell ref="E8:E9"/>
    <mergeCell ref="F8:F9"/>
    <mergeCell ref="S8:S9"/>
    <mergeCell ref="G8:R8"/>
    <mergeCell ref="B5:U5"/>
    <mergeCell ref="B13:U14"/>
    <mergeCell ref="B6:U7"/>
    <mergeCell ref="B20:U21"/>
    <mergeCell ref="B26:U26"/>
    <mergeCell ref="B35:U35"/>
    <mergeCell ref="T8:T9"/>
    <mergeCell ref="U8:U9"/>
    <mergeCell ref="B15:B16"/>
    <mergeCell ref="C15:C16"/>
    <mergeCell ref="D15:D16"/>
    <mergeCell ref="E15:E16"/>
    <mergeCell ref="F15:F16"/>
    <mergeCell ref="G15:R15"/>
    <mergeCell ref="S15:S16"/>
    <mergeCell ref="T15:T16"/>
    <mergeCell ref="U15:U16"/>
    <mergeCell ref="U73:U74"/>
    <mergeCell ref="B71:U72"/>
    <mergeCell ref="B37:U37"/>
    <mergeCell ref="B63:B64"/>
    <mergeCell ref="C63:C64"/>
    <mergeCell ref="D63:D64"/>
    <mergeCell ref="E63:E64"/>
    <mergeCell ref="F63:F64"/>
    <mergeCell ref="G63:R63"/>
    <mergeCell ref="S63:S64"/>
    <mergeCell ref="T63:T64"/>
    <mergeCell ref="U63:U64"/>
    <mergeCell ref="B61:U62"/>
    <mergeCell ref="M82:R82"/>
    <mergeCell ref="B73:B74"/>
    <mergeCell ref="C73:C74"/>
    <mergeCell ref="D73:D74"/>
    <mergeCell ref="E73:E74"/>
    <mergeCell ref="F73:F74"/>
    <mergeCell ref="G73:R73"/>
    <mergeCell ref="S73:S74"/>
    <mergeCell ref="T73:T74"/>
    <mergeCell ref="G115:R115"/>
    <mergeCell ref="S115:S116"/>
    <mergeCell ref="T115:T116"/>
    <mergeCell ref="U115:U116"/>
    <mergeCell ref="B113:U114"/>
    <mergeCell ref="B115:B116"/>
    <mergeCell ref="C115:C116"/>
    <mergeCell ref="D115:D116"/>
    <mergeCell ref="E115:E116"/>
    <mergeCell ref="F115:F116"/>
    <mergeCell ref="B118:U119"/>
    <mergeCell ref="B120:B121"/>
    <mergeCell ref="C120:C121"/>
    <mergeCell ref="D120:D121"/>
    <mergeCell ref="E120:E121"/>
    <mergeCell ref="F120:F121"/>
    <mergeCell ref="G120:R120"/>
    <mergeCell ref="S120:S121"/>
    <mergeCell ref="T120:T121"/>
    <mergeCell ref="U120:U121"/>
    <mergeCell ref="N70:R70"/>
    <mergeCell ref="B146:U147"/>
    <mergeCell ref="G148:R148"/>
    <mergeCell ref="U148:U149"/>
    <mergeCell ref="E153:R153"/>
    <mergeCell ref="B148:B149"/>
    <mergeCell ref="C148:C149"/>
    <mergeCell ref="D148:D149"/>
    <mergeCell ref="E148:E149"/>
    <mergeCell ref="F148:F149"/>
    <mergeCell ref="S148:S149"/>
    <mergeCell ref="T148:T149"/>
    <mergeCell ref="E137:R137"/>
    <mergeCell ref="B138:U139"/>
    <mergeCell ref="B140:B141"/>
    <mergeCell ref="C140:C141"/>
    <mergeCell ref="D140:D141"/>
    <mergeCell ref="E140:E141"/>
    <mergeCell ref="F140:F141"/>
    <mergeCell ref="G140:R140"/>
    <mergeCell ref="S140:S141"/>
    <mergeCell ref="T140:T141"/>
    <mergeCell ref="U140:U141"/>
    <mergeCell ref="M126:R126"/>
    <mergeCell ref="K170:R170"/>
    <mergeCell ref="O112:R112"/>
    <mergeCell ref="M145:R145"/>
    <mergeCell ref="N168:R168"/>
    <mergeCell ref="B154:U155"/>
    <mergeCell ref="B156:B157"/>
    <mergeCell ref="C156:C157"/>
    <mergeCell ref="D156:D157"/>
    <mergeCell ref="E156:E157"/>
    <mergeCell ref="F156:F157"/>
    <mergeCell ref="G156:R156"/>
    <mergeCell ref="S156:S157"/>
    <mergeCell ref="T156:T157"/>
    <mergeCell ref="U156:U157"/>
    <mergeCell ref="B127:U128"/>
    <mergeCell ref="B129:B130"/>
    <mergeCell ref="C129:C130"/>
    <mergeCell ref="D129:D130"/>
    <mergeCell ref="E129:E130"/>
    <mergeCell ref="F129:F130"/>
    <mergeCell ref="G129:R129"/>
    <mergeCell ref="S129:S130"/>
    <mergeCell ref="T129:T130"/>
    <mergeCell ref="U129:U130"/>
  </mergeCells>
  <phoneticPr fontId="3" type="noConversion"/>
  <pageMargins left="0.70866141732283472" right="0.70866141732283472" top="0.74803149606299213" bottom="0.74803149606299213" header="0.31496062992125984" footer="0.31496062992125984"/>
  <pageSetup paperSize="5" scale="2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 De Los Santos</dc:creator>
  <cp:lastModifiedBy>Katherine Guerrero</cp:lastModifiedBy>
  <cp:lastPrinted>2021-08-06T13:56:26Z</cp:lastPrinted>
  <dcterms:created xsi:type="dcterms:W3CDTF">2021-08-06T13:36:59Z</dcterms:created>
  <dcterms:modified xsi:type="dcterms:W3CDTF">2023-01-19T18:34:13Z</dcterms:modified>
</cp:coreProperties>
</file>