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ndelarioValenzuela\Desktop\"/>
    </mc:Choice>
  </mc:AlternateContent>
  <xr:revisionPtr revIDLastSave="0" documentId="13_ncr:1_{22EF247B-17BE-4285-ABE3-508E9E860F94}" xr6:coauthVersionLast="47" xr6:coauthVersionMax="47" xr10:uidLastSave="{00000000-0000-0000-0000-000000000000}"/>
  <bookViews>
    <workbookView xWindow="-120" yWindow="-120" windowWidth="29040" windowHeight="15840" xr2:uid="{E64FE2D5-6E47-4B59-BA50-D964AFFBA512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3" i="1"/>
  <c r="C12" i="1"/>
  <c r="C14" i="1" l="1"/>
  <c r="C17" i="2" l="1"/>
  <c r="C35" i="2" l="1"/>
  <c r="C36" i="2" s="1"/>
  <c r="C20" i="2"/>
  <c r="C29" i="2" s="1"/>
  <c r="C30" i="2" s="1"/>
  <c r="C14" i="2" l="1"/>
  <c r="C21" i="2" s="1"/>
  <c r="C25" i="2"/>
  <c r="C26" i="2" s="1"/>
  <c r="C31" i="2" s="1"/>
  <c r="C37" i="2" s="1"/>
  <c r="C20" i="1"/>
  <c r="C29" i="1" s="1"/>
  <c r="C30" i="1" s="1"/>
  <c r="C35" i="1"/>
  <c r="C36" i="1" s="1"/>
  <c r="C25" i="1"/>
  <c r="C26" i="1" s="1"/>
  <c r="C31" i="1" l="1"/>
  <c r="C37" i="1" s="1"/>
  <c r="C21" i="1"/>
</calcChain>
</file>

<file path=xl/sharedStrings.xml><?xml version="1.0" encoding="utf-8"?>
<sst xmlns="http://schemas.openxmlformats.org/spreadsheetml/2006/main" count="74" uniqueCount="36">
  <si>
    <t>Ministerio de Industria, Comercio y Mipymes</t>
  </si>
  <si>
    <t>Oficina Nacional de Derecho de Autor (ONDA)</t>
  </si>
  <si>
    <t>BALANCE GENERAL</t>
  </si>
  <si>
    <t>(Valores en RD$)</t>
  </si>
  <si>
    <t>ACTIVOS</t>
  </si>
  <si>
    <t>ACTIVOS CORRIENTES</t>
  </si>
  <si>
    <t>APROPIACION NO PROGRAMADA</t>
  </si>
  <si>
    <t>EFECTIVO EN CAJA Y BANCO</t>
  </si>
  <si>
    <t>COMPRAS NO REGISTRADAS EN EL SIGEF</t>
  </si>
  <si>
    <t>TOTAL ACTIVOS CORRIENTES</t>
  </si>
  <si>
    <t>ACTIVOS NO CORRIENTES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</si>
  <si>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</si>
  <si>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</si>
  <si>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</si>
  <si>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</si>
  <si>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</si>
  <si>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</si>
  <si>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TOTAL PASIVOS CORRIENTES</t>
  </si>
  <si>
    <t>PASIVOS NO CORRIENTES</t>
  </si>
  <si>
    <t>TOTAL PASIVOS NO CORRIENTES</t>
  </si>
  <si>
    <t>TOTAL PASIVO</t>
  </si>
  <si>
    <t>PATRIMONIO</t>
  </si>
  <si>
    <t>PRESUPUESTO APROBADO Y MODIFICADO</t>
  </si>
  <si>
    <t>RESULTADO NETO DEL EJERCICIO</t>
  </si>
  <si>
    <t>TOTAL PATRIMONIO</t>
  </si>
  <si>
    <t>TOTAL PASIVO Y PATRIMONIO</t>
  </si>
  <si>
    <t xml:space="preserve">        PREPARADO:                                                                         REVISADO:</t>
  </si>
  <si>
    <t>Lic. Felix A. Reyes                                                        Lic. Johnny R. Taveras</t>
  </si>
  <si>
    <t xml:space="preserve">                         APROBADO:</t>
  </si>
  <si>
    <t>Lic. Jose R. Gonell C.</t>
  </si>
  <si>
    <t>Director Oficina Nacional Derecho de Autor</t>
  </si>
  <si>
    <t>Fuente: SIGEF -  El Balance General esta preparado con la ejecucion presupuestaria</t>
  </si>
  <si>
    <t>INVENTARIO DE SUMINISTROS</t>
  </si>
  <si>
    <t xml:space="preserve">          Contador                                                                        Enc. Administrativo y Financiero</t>
  </si>
  <si>
    <t>Proyectado al 31-12-22</t>
  </si>
  <si>
    <t>Al mes de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</si>
</sst>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name val="Arial Narrow"/>
      <family val="2"/>
    </font>
    <font>
      <sz val="8"/>
      <name val="Arial Narrow"/>
      <family val="2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sz val="7"/>
      <color theme="1"/>
      <name val="Arial Nova Cond"/>
      <family val="2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i/>
      <sz val="9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43" fontId="0" fillId="0" borderId="0" xfId="1" applyFont="1"/>
    <xf numFmtId="0" fontId="6" fillId="0" borderId="0" xfId="0" applyFont="1"/>
    <xf numFmtId="43" fontId="7" fillId="0" borderId="0" xfId="1" applyFont="1"/>
    <xf numFmtId="0" fontId="7" fillId="0" borderId="0" xfId="0" applyFont="1"/>
    <xf numFmtId="43" fontId="7" fillId="0" borderId="1" xfId="1" applyFont="1" applyBorder="1"/>
    <xf numFmtId="43" fontId="7" fillId="0" borderId="2" xfId="1" applyFont="1" applyBorder="1"/>
    <xf numFmtId="43" fontId="6" fillId="0" borderId="3" xfId="1" applyFont="1" applyBorder="1"/>
    <xf numFmtId="43" fontId="6" fillId="0" borderId="0" xfId="1" applyFont="1"/>
    <xf numFmtId="43" fontId="6" fillId="0" borderId="5" xfId="1" applyFont="1" applyBorder="1"/>
    <xf numFmtId="43" fontId="7" fillId="0" borderId="0" xfId="0" applyNumberFormat="1" applyFont="1"/>
    <xf numFmtId="4" fontId="7" fillId="0" borderId="0" xfId="0" applyNumberFormat="1" applyFont="1"/>
    <xf numFmtId="0" fontId="8" fillId="0" borderId="0" xfId="0" applyFont="1"/>
    <xf numFmtId="0" fontId="9" fillId="0" borderId="0" xfId="0" applyFont="1"/>
    <xf numFmtId="0" fontId="12" fillId="0" borderId="0" xfId="0" applyFont="1"/>
    <xf numFmtId="43" fontId="7" fillId="2" borderId="1" xfId="1" applyFont="1" applyFill="1" applyBorder="1"/>
    <xf numFmtId="43" fontId="7" fillId="2" borderId="2" xfId="1" applyFont="1" applyFill="1" applyBorder="1"/>
    <xf numFmtId="43" fontId="7" fillId="2" borderId="4" xfId="1" applyFont="1" applyFill="1" applyBorder="1"/>
    <xf numFmtId="0" fontId="14" fillId="0" borderId="0" xfId="0" applyFont="1"/>
    <xf numFmtId="0" fontId="14" fillId="0" borderId="0" xfId="0" applyFont="1" applyAlignment="1">
      <alignment vertical="top"/>
    </xf>
    <xf numFmtId="0" fontId="15" fillId="0" borderId="0" xfId="0" applyFont="1"/>
    <xf numFmtId="43" fontId="15" fillId="0" borderId="0" xfId="0" applyNumberFormat="1" applyFont="1"/>
    <xf numFmtId="4" fontId="15" fillId="0" borderId="0" xfId="0" applyNumberFormat="1" applyFont="1"/>
    <xf numFmtId="43" fontId="15" fillId="0" borderId="0" xfId="1" applyFont="1"/>
    <xf numFmtId="0" fontId="20" fillId="3" borderId="0" xfId="0" applyFont="1" applyFill="1"/>
    <xf numFmtId="43" fontId="21" fillId="3" borderId="0" xfId="1" applyFont="1" applyFill="1"/>
    <xf numFmtId="0" fontId="22" fillId="3" borderId="0" xfId="0" applyFont="1" applyFill="1"/>
    <xf numFmtId="43" fontId="22" fillId="3" borderId="1" xfId="1" applyFont="1" applyFill="1" applyBorder="1"/>
    <xf numFmtId="43" fontId="22" fillId="3" borderId="2" xfId="1" applyFont="1" applyFill="1" applyBorder="1"/>
    <xf numFmtId="43" fontId="20" fillId="3" borderId="3" xfId="1" applyFont="1" applyFill="1" applyBorder="1"/>
    <xf numFmtId="0" fontId="21" fillId="3" borderId="0" xfId="0" applyFont="1" applyFill="1"/>
    <xf numFmtId="43" fontId="20" fillId="3" borderId="0" xfId="1" applyFont="1" applyFill="1"/>
    <xf numFmtId="43" fontId="22" fillId="3" borderId="4" xfId="1" applyFont="1" applyFill="1" applyBorder="1"/>
    <xf numFmtId="0" fontId="20" fillId="3" borderId="0" xfId="0" applyFont="1" applyFill="1" applyAlignment="1">
      <alignment horizontal="center"/>
    </xf>
    <xf numFmtId="43" fontId="20" fillId="3" borderId="5" xfId="1" applyFont="1" applyFill="1" applyBorder="1"/>
    <xf numFmtId="43" fontId="21" fillId="3" borderId="1" xfId="1" applyFont="1" applyFill="1" applyBorder="1"/>
    <xf numFmtId="0" fontId="20" fillId="3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3" fillId="0" borderId="1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9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0" xfId="0" applyFont="1" applyFill="1" applyAlignment="1">
      <alignment horizontal="center"/>
    </xf>
    <xf numFmtId="0" fontId="18" fillId="4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3366CC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2066925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344F1C-6524-4D7D-947F-E4650E4A3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669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FC3CA-4968-46D4-A4D0-BE29A8291FC8}">
  <dimension ref="B1:G52"/>
  <sheetViews>
    <sheetView tabSelected="1" topLeftCell="A7" workbookViewId="0">
      <selection activeCell="E32" sqref="E32"/>
    </sheetView>
  </sheetViews>
  <sheetFormatPr baseColWidth="10" defaultRowHeight="15" x14ac:dyDescent="0.25"/>
  <cols>
    <col min="2" max="2" width="57" customWidth="1"/>
    <col min="3" max="3" width="13.85546875" style="2" customWidth="1"/>
    <col min="4" max="6" width="12" bestFit="1" customWidth="1"/>
  </cols>
  <sheetData>
    <row r="1" spans="2:7" x14ac:dyDescent="0.25">
      <c r="B1" s="38"/>
      <c r="C1" s="38"/>
    </row>
    <row r="2" spans="2:7" x14ac:dyDescent="0.25">
      <c r="B2" s="38"/>
      <c r="C2" s="38"/>
    </row>
    <row r="3" spans="2:7" x14ac:dyDescent="0.25">
      <c r="B3" s="38"/>
      <c r="C3" s="38"/>
    </row>
    <row r="4" spans="2:7" ht="18.75" x14ac:dyDescent="0.3">
      <c r="B4" s="43" t="s">
        <v>0</v>
      </c>
      <c r="C4" s="43"/>
    </row>
    <row r="5" spans="2:7" ht="15.75" x14ac:dyDescent="0.25">
      <c r="B5" s="44" t="s">
        <v>1</v>
      </c>
      <c r="C5" s="44"/>
    </row>
    <row r="6" spans="2:7" ht="18.75" x14ac:dyDescent="0.3">
      <c r="B6" s="43" t="s">
        <v>2</v>
      </c>
      <c r="C6" s="43"/>
    </row>
    <row r="7" spans="2:7" x14ac:dyDescent="0.25">
      <c r="B7" s="45" t="s">
        <v>35</v>
      </c>
      <c r="C7" s="45"/>
    </row>
    <row r="8" spans="2:7" x14ac:dyDescent="0.25">
      <c r="B8" s="46" t="s">
        <v>3</v>
      </c>
      <c r="C8" s="46"/>
    </row>
    <row r="9" spans="2:7" x14ac:dyDescent="0.25">
      <c r="B9" s="1" t="s">
        <v>4</v>
      </c>
    </row>
    <row r="10" spans="2:7" s="5" customFormat="1" ht="12" x14ac:dyDescent="0.2">
      <c r="B10" s="3" t="s">
        <v>5</v>
      </c>
      <c r="C10" s="4"/>
      <c r="D10" s="12"/>
    </row>
    <row r="11" spans="2:7" s="5" customFormat="1" ht="12" x14ac:dyDescent="0.2">
      <c r="B11" s="5" t="s">
        <v>6</v>
      </c>
      <c r="C11" s="6">
        <v>82034426.980000004</v>
      </c>
      <c r="D11" s="4"/>
      <c r="E11" s="11"/>
    </row>
    <row r="12" spans="2:7" s="5" customFormat="1" ht="12" x14ac:dyDescent="0.2">
      <c r="B12" s="5" t="s">
        <v>7</v>
      </c>
      <c r="C12" s="16">
        <f>200000+5000+2372406.34+8478097.51</f>
        <v>11055503.85</v>
      </c>
      <c r="E12" s="4"/>
      <c r="F12" s="12"/>
    </row>
    <row r="13" spans="2:7" s="5" customFormat="1" ht="12" x14ac:dyDescent="0.2">
      <c r="B13" s="5" t="s">
        <v>8</v>
      </c>
      <c r="C13" s="17">
        <f>386544.84+357807.18+405909.64+55370.29+418106.48+418106.48+500978.13+1178886.36</f>
        <v>3721709.4000000004</v>
      </c>
      <c r="E13" s="4"/>
      <c r="G13" s="4"/>
    </row>
    <row r="14" spans="2:7" s="5" customFormat="1" ht="12.75" thickBot="1" x14ac:dyDescent="0.25">
      <c r="B14" s="3" t="s">
        <v>9</v>
      </c>
      <c r="C14" s="8">
        <f>C11+C13+C12</f>
        <v>96811640.230000004</v>
      </c>
      <c r="E14" s="4"/>
    </row>
    <row r="15" spans="2:7" s="5" customFormat="1" ht="16.5" customHeight="1" x14ac:dyDescent="0.2">
      <c r="C15" s="9"/>
    </row>
    <row r="16" spans="2:7" s="5" customFormat="1" ht="12" x14ac:dyDescent="0.2">
      <c r="B16" s="3" t="s">
        <v>10</v>
      </c>
      <c r="C16" s="4"/>
    </row>
    <row r="17" spans="2:6" s="5" customFormat="1" ht="12" x14ac:dyDescent="0.2">
      <c r="B17" s="5" t="s">
        <v>11</v>
      </c>
      <c r="C17" s="16">
        <f>12921956.14+359349.41+527209.2+315122.33+23160+143579.52+197935.02+274127.02</f>
        <v>14762438.639999999</v>
      </c>
      <c r="F17" s="11"/>
    </row>
    <row r="18" spans="2:6" s="5" customFormat="1" ht="12" x14ac:dyDescent="0.2">
      <c r="B18" s="5" t="s">
        <v>12</v>
      </c>
      <c r="C18" s="17">
        <v>56870.1</v>
      </c>
    </row>
    <row r="19" spans="2:6" s="5" customFormat="1" ht="12" x14ac:dyDescent="0.2">
      <c r="B19" s="5" t="s">
        <v>32</v>
      </c>
      <c r="C19" s="18">
        <v>1476033.92</v>
      </c>
    </row>
    <row r="20" spans="2:6" s="5" customFormat="1" ht="12.75" thickBot="1" x14ac:dyDescent="0.25">
      <c r="B20" s="3" t="s">
        <v>13</v>
      </c>
      <c r="C20" s="8">
        <f>C17+C18+C19</f>
        <v>16295342.659999998</v>
      </c>
    </row>
    <row r="21" spans="2:6" s="5" customFormat="1" ht="18" customHeight="1" thickBot="1" x14ac:dyDescent="0.25">
      <c r="B21" s="3" t="s">
        <v>14</v>
      </c>
      <c r="C21" s="10">
        <f>C14+C20</f>
        <v>113106982.89</v>
      </c>
    </row>
    <row r="22" spans="2:6" s="5" customFormat="1" ht="19.5" customHeight="1" thickTop="1" x14ac:dyDescent="0.2">
      <c r="C22" s="4"/>
    </row>
    <row r="23" spans="2:6" x14ac:dyDescent="0.25">
      <c r="B23" s="1" t="s">
        <v>15</v>
      </c>
    </row>
    <row r="24" spans="2:6" s="5" customFormat="1" ht="12" x14ac:dyDescent="0.2">
      <c r="B24" s="3" t="s">
        <v>16</v>
      </c>
      <c r="C24" s="4"/>
    </row>
    <row r="25" spans="2:6" s="5" customFormat="1" ht="12" x14ac:dyDescent="0.2">
      <c r="B25" s="5" t="s">
        <v>16</v>
      </c>
      <c r="C25" s="6">
        <f>C12+C13</f>
        <v>14777213.25</v>
      </c>
      <c r="E25" s="11"/>
    </row>
    <row r="26" spans="2:6" s="5" customFormat="1" ht="12.75" thickBot="1" x14ac:dyDescent="0.25">
      <c r="B26" s="3" t="s">
        <v>17</v>
      </c>
      <c r="C26" s="8">
        <f>C25</f>
        <v>14777213.25</v>
      </c>
    </row>
    <row r="27" spans="2:6" s="5" customFormat="1" ht="12" x14ac:dyDescent="0.2">
      <c r="C27" s="4"/>
    </row>
    <row r="28" spans="2:6" s="5" customFormat="1" ht="12" x14ac:dyDescent="0.2">
      <c r="B28" s="3" t="s">
        <v>18</v>
      </c>
      <c r="C28" s="4"/>
    </row>
    <row r="29" spans="2:6" s="5" customFormat="1" ht="12" x14ac:dyDescent="0.2">
      <c r="B29" s="5" t="s">
        <v>18</v>
      </c>
      <c r="C29" s="6">
        <f>C20</f>
        <v>16295342.659999998</v>
      </c>
    </row>
    <row r="30" spans="2:6" s="5" customFormat="1" ht="12.75" thickBot="1" x14ac:dyDescent="0.25">
      <c r="B30" s="3" t="s">
        <v>19</v>
      </c>
      <c r="C30" s="8">
        <f>C29</f>
        <v>16295342.659999998</v>
      </c>
    </row>
    <row r="31" spans="2:6" s="5" customFormat="1" ht="12.75" thickBot="1" x14ac:dyDescent="0.25">
      <c r="B31" s="3" t="s">
        <v>20</v>
      </c>
      <c r="C31" s="8">
        <f>C26+C30</f>
        <v>31072555.909999996</v>
      </c>
    </row>
    <row r="32" spans="2:6" s="5" customFormat="1" ht="18" customHeight="1" x14ac:dyDescent="0.2">
      <c r="C32" s="4"/>
    </row>
    <row r="33" spans="2:5" x14ac:dyDescent="0.25">
      <c r="B33" s="1" t="s">
        <v>21</v>
      </c>
    </row>
    <row r="34" spans="2:5" s="5" customFormat="1" ht="12" x14ac:dyDescent="0.2">
      <c r="B34" s="5" t="s">
        <v>22</v>
      </c>
      <c r="C34" s="6">
        <v>158763545</v>
      </c>
    </row>
    <row r="35" spans="2:5" s="5" customFormat="1" ht="12" x14ac:dyDescent="0.2">
      <c r="B35" s="5" t="s">
        <v>23</v>
      </c>
      <c r="C35" s="7">
        <f>C11-C34</f>
        <v>-76729118.019999996</v>
      </c>
      <c r="D35" s="12"/>
      <c r="E35" s="12"/>
    </row>
    <row r="36" spans="2:5" s="5" customFormat="1" ht="12.75" thickBot="1" x14ac:dyDescent="0.25">
      <c r="B36" s="3" t="s">
        <v>24</v>
      </c>
      <c r="C36" s="8">
        <f>C34+C35</f>
        <v>82034426.980000004</v>
      </c>
    </row>
    <row r="37" spans="2:5" s="5" customFormat="1" ht="12.75" thickBot="1" x14ac:dyDescent="0.25">
      <c r="B37" s="3" t="s">
        <v>25</v>
      </c>
      <c r="C37" s="10">
        <f>C31+C36</f>
        <v>113106982.89</v>
      </c>
      <c r="E37" s="11"/>
    </row>
    <row r="38" spans="2:5" ht="15.75" thickTop="1" x14ac:dyDescent="0.25"/>
    <row r="39" spans="2:5" x14ac:dyDescent="0.25">
      <c r="B39" s="13" t="s">
        <v>26</v>
      </c>
      <c r="C39" s="14"/>
    </row>
    <row r="41" spans="2:5" ht="12.75" customHeight="1" x14ac:dyDescent="0.25"/>
    <row r="42" spans="2:5" x14ac:dyDescent="0.25">
      <c r="B42" s="47" t="s">
        <v>27</v>
      </c>
      <c r="C42" s="47"/>
    </row>
    <row r="43" spans="2:5" ht="9" customHeight="1" x14ac:dyDescent="0.25">
      <c r="B43" s="40" t="s">
        <v>33</v>
      </c>
      <c r="C43" s="40"/>
    </row>
    <row r="45" spans="2:5" x14ac:dyDescent="0.25">
      <c r="B45" s="15" t="s">
        <v>28</v>
      </c>
    </row>
    <row r="48" spans="2:5" x14ac:dyDescent="0.25">
      <c r="B48" s="41" t="s">
        <v>29</v>
      </c>
      <c r="C48" s="41"/>
    </row>
    <row r="49" spans="2:3" ht="11.25" customHeight="1" x14ac:dyDescent="0.25">
      <c r="B49" s="42" t="s">
        <v>30</v>
      </c>
      <c r="C49" s="42"/>
    </row>
    <row r="50" spans="2:3" x14ac:dyDescent="0.25">
      <c r="B50" s="19"/>
    </row>
    <row r="51" spans="2:3" x14ac:dyDescent="0.25">
      <c r="B51" s="39"/>
      <c r="C51" s="39"/>
    </row>
    <row r="52" spans="2:3" x14ac:dyDescent="0.25">
      <c r="B52" s="20" t="s">
        <v>31</v>
      </c>
    </row>
  </sheetData>
  <mergeCells count="11">
    <mergeCell ref="B1:C3"/>
    <mergeCell ref="B51:C51"/>
    <mergeCell ref="B43:C43"/>
    <mergeCell ref="B48:C48"/>
    <mergeCell ref="B49:C49"/>
    <mergeCell ref="B4:C4"/>
    <mergeCell ref="B5:C5"/>
    <mergeCell ref="B6:C6"/>
    <mergeCell ref="B7:C7"/>
    <mergeCell ref="B8:C8"/>
    <mergeCell ref="B42:C4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DD9F2-9D71-4030-9ECE-FBBF42501FFA}">
  <dimension ref="B1:G52"/>
  <sheetViews>
    <sheetView workbookViewId="0">
      <selection activeCell="G9" sqref="G9"/>
    </sheetView>
  </sheetViews>
  <sheetFormatPr baseColWidth="10" defaultRowHeight="15" x14ac:dyDescent="0.25"/>
  <cols>
    <col min="2" max="2" width="62.28515625" customWidth="1"/>
    <col min="3" max="3" width="19.28515625" style="2" customWidth="1"/>
    <col min="4" max="6" width="12" bestFit="1" customWidth="1"/>
  </cols>
  <sheetData>
    <row r="1" spans="2:7" x14ac:dyDescent="0.25">
      <c r="B1" s="38"/>
      <c r="C1" s="38"/>
    </row>
    <row r="2" spans="2:7" x14ac:dyDescent="0.25">
      <c r="B2" s="38"/>
      <c r="C2" s="38"/>
    </row>
    <row r="3" spans="2:7" x14ac:dyDescent="0.25">
      <c r="B3" s="38"/>
      <c r="C3" s="38"/>
    </row>
    <row r="4" spans="2:7" ht="20.25" x14ac:dyDescent="0.3">
      <c r="B4" s="49" t="s">
        <v>0</v>
      </c>
      <c r="C4" s="49"/>
    </row>
    <row r="5" spans="2:7" ht="15.75" x14ac:dyDescent="0.25">
      <c r="B5" s="50" t="s">
        <v>1</v>
      </c>
      <c r="C5" s="50"/>
    </row>
    <row r="6" spans="2:7" ht="20.25" x14ac:dyDescent="0.3">
      <c r="B6" s="49" t="s">
        <v>2</v>
      </c>
      <c r="C6" s="49"/>
    </row>
    <row r="7" spans="2:7" x14ac:dyDescent="0.25">
      <c r="B7" s="51" t="s">
        <v>34</v>
      </c>
      <c r="C7" s="51"/>
    </row>
    <row r="8" spans="2:7" x14ac:dyDescent="0.25">
      <c r="B8" s="48" t="s">
        <v>3</v>
      </c>
      <c r="C8" s="48"/>
    </row>
    <row r="9" spans="2:7" ht="16.5" x14ac:dyDescent="0.25">
      <c r="B9" s="25" t="s">
        <v>4</v>
      </c>
      <c r="C9" s="26"/>
    </row>
    <row r="10" spans="2:7" s="5" customFormat="1" ht="16.5" x14ac:dyDescent="0.25">
      <c r="B10" s="25" t="s">
        <v>5</v>
      </c>
      <c r="C10" s="26"/>
    </row>
    <row r="11" spans="2:7" s="21" customFormat="1" ht="15.75" x14ac:dyDescent="0.25">
      <c r="B11" s="27" t="s">
        <v>6</v>
      </c>
      <c r="C11" s="28">
        <v>15112260.139999986</v>
      </c>
      <c r="D11" s="24"/>
      <c r="E11" s="22"/>
    </row>
    <row r="12" spans="2:7" s="21" customFormat="1" ht="15.75" x14ac:dyDescent="0.25">
      <c r="B12" s="27" t="s">
        <v>7</v>
      </c>
      <c r="C12" s="28">
        <v>9477745.7699999996</v>
      </c>
      <c r="E12" s="24"/>
    </row>
    <row r="13" spans="2:7" s="21" customFormat="1" ht="15.75" x14ac:dyDescent="0.25">
      <c r="B13" s="27" t="s">
        <v>8</v>
      </c>
      <c r="C13" s="29">
        <v>6799527.0499999998</v>
      </c>
      <c r="E13" s="24"/>
      <c r="G13" s="24"/>
    </row>
    <row r="14" spans="2:7" s="5" customFormat="1" ht="17.25" thickBot="1" x14ac:dyDescent="0.3">
      <c r="B14" s="25" t="s">
        <v>9</v>
      </c>
      <c r="C14" s="30">
        <f>C11+C13+C12</f>
        <v>31389532.959999986</v>
      </c>
      <c r="E14" s="4"/>
    </row>
    <row r="15" spans="2:7" s="5" customFormat="1" ht="16.5" customHeight="1" x14ac:dyDescent="0.25">
      <c r="B15" s="31"/>
      <c r="C15" s="32"/>
    </row>
    <row r="16" spans="2:7" s="5" customFormat="1" ht="16.5" x14ac:dyDescent="0.25">
      <c r="B16" s="25" t="s">
        <v>10</v>
      </c>
      <c r="C16" s="26"/>
    </row>
    <row r="17" spans="2:6" s="21" customFormat="1" ht="15.75" x14ac:dyDescent="0.25">
      <c r="B17" s="27" t="s">
        <v>11</v>
      </c>
      <c r="C17" s="28">
        <f>12921956.14+1000000</f>
        <v>13921956.140000001</v>
      </c>
      <c r="F17" s="22"/>
    </row>
    <row r="18" spans="2:6" s="21" customFormat="1" ht="15.75" x14ac:dyDescent="0.25">
      <c r="B18" s="27" t="s">
        <v>12</v>
      </c>
      <c r="C18" s="29">
        <v>56870.1</v>
      </c>
    </row>
    <row r="19" spans="2:6" s="21" customFormat="1" ht="15.75" x14ac:dyDescent="0.25">
      <c r="B19" s="27" t="s">
        <v>32</v>
      </c>
      <c r="C19" s="33">
        <v>1305766.8799999999</v>
      </c>
    </row>
    <row r="20" spans="2:6" s="5" customFormat="1" ht="17.25" thickBot="1" x14ac:dyDescent="0.3">
      <c r="B20" s="25" t="s">
        <v>13</v>
      </c>
      <c r="C20" s="30">
        <f>C17+C18+C19</f>
        <v>15284593.120000001</v>
      </c>
    </row>
    <row r="21" spans="2:6" s="5" customFormat="1" ht="18" customHeight="1" thickBot="1" x14ac:dyDescent="0.3">
      <c r="B21" s="34" t="s">
        <v>14</v>
      </c>
      <c r="C21" s="35">
        <f>C14+C20</f>
        <v>46674126.079999983</v>
      </c>
    </row>
    <row r="22" spans="2:6" s="5" customFormat="1" ht="19.5" customHeight="1" thickTop="1" x14ac:dyDescent="0.25">
      <c r="B22" s="31"/>
      <c r="C22" s="26"/>
    </row>
    <row r="23" spans="2:6" ht="16.5" x14ac:dyDescent="0.25">
      <c r="B23" s="25" t="s">
        <v>15</v>
      </c>
      <c r="C23" s="26"/>
    </row>
    <row r="24" spans="2:6" s="5" customFormat="1" ht="16.5" x14ac:dyDescent="0.25">
      <c r="B24" s="25" t="s">
        <v>16</v>
      </c>
      <c r="C24" s="26"/>
    </row>
    <row r="25" spans="2:6" s="21" customFormat="1" ht="15.75" x14ac:dyDescent="0.25">
      <c r="B25" s="27" t="s">
        <v>16</v>
      </c>
      <c r="C25" s="28">
        <f>C12+C13</f>
        <v>16277272.82</v>
      </c>
      <c r="E25" s="22"/>
    </row>
    <row r="26" spans="2:6" s="5" customFormat="1" ht="17.25" thickBot="1" x14ac:dyDescent="0.3">
      <c r="B26" s="25" t="s">
        <v>17</v>
      </c>
      <c r="C26" s="30">
        <f>C25</f>
        <v>16277272.82</v>
      </c>
    </row>
    <row r="27" spans="2:6" s="5" customFormat="1" ht="16.5" x14ac:dyDescent="0.25">
      <c r="B27" s="31"/>
      <c r="C27" s="26"/>
    </row>
    <row r="28" spans="2:6" s="5" customFormat="1" ht="16.5" x14ac:dyDescent="0.25">
      <c r="B28" s="25" t="s">
        <v>18</v>
      </c>
      <c r="C28" s="26"/>
    </row>
    <row r="29" spans="2:6" s="5" customFormat="1" ht="16.5" x14ac:dyDescent="0.25">
      <c r="B29" s="27" t="s">
        <v>18</v>
      </c>
      <c r="C29" s="36">
        <f>C20</f>
        <v>15284593.120000001</v>
      </c>
    </row>
    <row r="30" spans="2:6" s="5" customFormat="1" ht="17.25" thickBot="1" x14ac:dyDescent="0.3">
      <c r="B30" s="25" t="s">
        <v>19</v>
      </c>
      <c r="C30" s="30">
        <f>C29</f>
        <v>15284593.120000001</v>
      </c>
    </row>
    <row r="31" spans="2:6" s="5" customFormat="1" ht="17.25" thickBot="1" x14ac:dyDescent="0.3">
      <c r="B31" s="34" t="s">
        <v>20</v>
      </c>
      <c r="C31" s="30">
        <f>C26+C30</f>
        <v>31561865.940000001</v>
      </c>
    </row>
    <row r="32" spans="2:6" s="5" customFormat="1" ht="18" customHeight="1" x14ac:dyDescent="0.25">
      <c r="B32" s="31"/>
      <c r="C32" s="26"/>
    </row>
    <row r="33" spans="2:5" ht="16.5" x14ac:dyDescent="0.25">
      <c r="B33" s="25" t="s">
        <v>21</v>
      </c>
      <c r="C33" s="26"/>
    </row>
    <row r="34" spans="2:5" s="21" customFormat="1" ht="15.75" x14ac:dyDescent="0.25">
      <c r="B34" s="27" t="s">
        <v>22</v>
      </c>
      <c r="C34" s="28">
        <v>141264040</v>
      </c>
    </row>
    <row r="35" spans="2:5" s="21" customFormat="1" ht="15.75" x14ac:dyDescent="0.25">
      <c r="B35" s="27" t="s">
        <v>23</v>
      </c>
      <c r="C35" s="29">
        <f>C11-C34</f>
        <v>-126151779.86000001</v>
      </c>
      <c r="D35" s="23"/>
      <c r="E35" s="23"/>
    </row>
    <row r="36" spans="2:5" s="5" customFormat="1" ht="17.25" thickBot="1" x14ac:dyDescent="0.3">
      <c r="B36" s="25" t="s">
        <v>24</v>
      </c>
      <c r="C36" s="30">
        <f>C34+C35</f>
        <v>15112260.139999986</v>
      </c>
    </row>
    <row r="37" spans="2:5" s="5" customFormat="1" ht="27.75" customHeight="1" thickBot="1" x14ac:dyDescent="0.3">
      <c r="B37" s="37" t="s">
        <v>25</v>
      </c>
      <c r="C37" s="35">
        <f>C31+C36</f>
        <v>46674126.079999983</v>
      </c>
      <c r="E37" s="11"/>
    </row>
    <row r="38" spans="2:5" ht="17.25" thickTop="1" x14ac:dyDescent="0.25">
      <c r="B38" s="31"/>
      <c r="C38" s="26"/>
    </row>
    <row r="39" spans="2:5" x14ac:dyDescent="0.25">
      <c r="B39" s="13" t="s">
        <v>26</v>
      </c>
      <c r="C39" s="14"/>
    </row>
    <row r="41" spans="2:5" ht="12.75" customHeight="1" x14ac:dyDescent="0.25"/>
    <row r="42" spans="2:5" x14ac:dyDescent="0.25">
      <c r="B42" s="47" t="s">
        <v>27</v>
      </c>
      <c r="C42" s="47"/>
    </row>
    <row r="43" spans="2:5" ht="9" customHeight="1" x14ac:dyDescent="0.25">
      <c r="B43" s="40" t="s">
        <v>33</v>
      </c>
      <c r="C43" s="40"/>
    </row>
    <row r="45" spans="2:5" x14ac:dyDescent="0.25">
      <c r="B45" s="15" t="s">
        <v>28</v>
      </c>
    </row>
    <row r="48" spans="2:5" x14ac:dyDescent="0.25">
      <c r="B48" s="41" t="s">
        <v>29</v>
      </c>
      <c r="C48" s="41"/>
    </row>
    <row r="49" spans="2:3" ht="11.25" customHeight="1" x14ac:dyDescent="0.25">
      <c r="B49" s="42" t="s">
        <v>30</v>
      </c>
      <c r="C49" s="42"/>
    </row>
    <row r="50" spans="2:3" x14ac:dyDescent="0.25">
      <c r="B50" s="19"/>
    </row>
    <row r="51" spans="2:3" x14ac:dyDescent="0.25">
      <c r="B51" s="39"/>
      <c r="C51" s="39"/>
    </row>
    <row r="52" spans="2:3" x14ac:dyDescent="0.25">
      <c r="B52" s="20" t="s">
        <v>31</v>
      </c>
    </row>
  </sheetData>
  <mergeCells count="11">
    <mergeCell ref="B42:C42"/>
    <mergeCell ref="B43:C43"/>
    <mergeCell ref="B48:C48"/>
    <mergeCell ref="B49:C49"/>
    <mergeCell ref="B51:C51"/>
    <mergeCell ref="B8:C8"/>
    <mergeCell ref="B1:C3"/>
    <mergeCell ref="B4:C4"/>
    <mergeCell ref="B5:C5"/>
    <mergeCell ref="B6:C6"/>
    <mergeCell ref="B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Candelario Valenzuela</dc:creator>
  <cp:lastModifiedBy>Candelario Valenzuela</cp:lastModifiedBy>
  <cp:lastPrinted>2023-05-10T15:30:07Z</cp:lastPrinted>
  <dcterms:created xsi:type="dcterms:W3CDTF">2022-07-07T16:49:00Z</dcterms:created>
  <dcterms:modified xsi:type="dcterms:W3CDTF">2023-08-11T13:34:22Z</dcterms:modified>
</cp:coreProperties>
</file>